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325" yWindow="300" windowWidth="16200" windowHeight="11640"/>
  </bookViews>
  <sheets>
    <sheet name="PROGRAM 2021" sheetId="13" r:id="rId1"/>
  </sheets>
  <definedNames>
    <definedName name="_xlnm.Print_Titles" localSheetId="0">'PROGRAM 2021'!$7:$7</definedName>
    <definedName name="_xlnm.Print_Area" localSheetId="0">'PROGRAM 2021'!$A$1:$K$125</definedName>
  </definedNames>
  <calcPr calcId="125725"/>
</workbook>
</file>

<file path=xl/calcChain.xml><?xml version="1.0" encoding="utf-8"?>
<calcChain xmlns="http://schemas.openxmlformats.org/spreadsheetml/2006/main">
  <c r="E100" i="13"/>
  <c r="D99"/>
  <c r="D13"/>
  <c r="E115"/>
  <c r="D114"/>
  <c r="D112"/>
  <c r="D113"/>
  <c r="E110"/>
  <c r="D100" l="1"/>
  <c r="D115"/>
  <c r="D33"/>
  <c r="D95"/>
  <c r="D87"/>
  <c r="D86"/>
  <c r="E106"/>
  <c r="E67"/>
  <c r="D53"/>
  <c r="D97"/>
  <c r="D96"/>
  <c r="D94"/>
  <c r="D85"/>
  <c r="D84"/>
  <c r="D83"/>
  <c r="D82"/>
  <c r="D58"/>
  <c r="D57"/>
  <c r="D54"/>
  <c r="D49"/>
  <c r="D36"/>
  <c r="D48"/>
  <c r="D47"/>
  <c r="D46"/>
  <c r="D32"/>
  <c r="D31"/>
  <c r="D30"/>
  <c r="D29"/>
  <c r="D45"/>
  <c r="D104"/>
  <c r="D28"/>
  <c r="D27"/>
  <c r="D26"/>
  <c r="D105"/>
  <c r="E62"/>
  <c r="E59"/>
  <c r="E91"/>
  <c r="E88"/>
  <c r="E51"/>
  <c r="E34"/>
  <c r="D108"/>
  <c r="D109"/>
  <c r="D102"/>
  <c r="D103"/>
  <c r="D93"/>
  <c r="D98"/>
  <c r="D90"/>
  <c r="D91" s="1"/>
  <c r="D69"/>
  <c r="D70"/>
  <c r="D71"/>
  <c r="D72"/>
  <c r="D73"/>
  <c r="D74"/>
  <c r="D75"/>
  <c r="D76"/>
  <c r="D77"/>
  <c r="D78"/>
  <c r="D79"/>
  <c r="D80"/>
  <c r="D81"/>
  <c r="D65"/>
  <c r="D66"/>
  <c r="D61"/>
  <c r="D62" s="1"/>
  <c r="D37"/>
  <c r="D38"/>
  <c r="D39"/>
  <c r="D40"/>
  <c r="D41"/>
  <c r="D42"/>
  <c r="D43"/>
  <c r="D44"/>
  <c r="D50"/>
  <c r="D9"/>
  <c r="D10"/>
  <c r="D11"/>
  <c r="D12"/>
  <c r="D15"/>
  <c r="D17"/>
  <c r="D18"/>
  <c r="D19"/>
  <c r="D20"/>
  <c r="D21"/>
  <c r="D22"/>
  <c r="D23"/>
  <c r="D24"/>
  <c r="D25"/>
  <c r="D64"/>
  <c r="E116" l="1"/>
  <c r="D116" s="1"/>
  <c r="D110"/>
  <c r="D55"/>
  <c r="D59"/>
  <c r="D106"/>
  <c r="D88"/>
  <c r="D67"/>
  <c r="D51"/>
  <c r="D34"/>
</calcChain>
</file>

<file path=xl/sharedStrings.xml><?xml version="1.0" encoding="utf-8"?>
<sst xmlns="http://schemas.openxmlformats.org/spreadsheetml/2006/main" count="721" uniqueCount="203">
  <si>
    <t>Sursa de
finanțare</t>
  </si>
  <si>
    <t>Procedura stabilită/instrumente specifice pentru derularea procesului de achiziţie</t>
  </si>
  <si>
    <t>Data (luna) estimată pentru iniţierea procedurii</t>
  </si>
  <si>
    <t>Valoarea estimata fara TVA
lei</t>
  </si>
  <si>
    <t>Valoarea estimata cu TVA
lei</t>
  </si>
  <si>
    <t>Data (luna) estimată pentru atribuirea contractului de achiziţie publică/acordului-cadru</t>
  </si>
  <si>
    <t>Persoana responsabilă cu aplicarea procedurii de atribuire</t>
  </si>
  <si>
    <t>online</t>
  </si>
  <si>
    <t>24951311-8</t>
  </si>
  <si>
    <t>30192153-8</t>
  </si>
  <si>
    <t>Cod CPV</t>
  </si>
  <si>
    <t>Asigurare auto RCA (tarif anual)</t>
  </si>
  <si>
    <t xml:space="preserve">Servicii medicale de medicina muncii </t>
  </si>
  <si>
    <t>Asigurare auto CASCO</t>
  </si>
  <si>
    <t>Apă minerală</t>
  </si>
  <si>
    <t>Lichid antigel</t>
  </si>
  <si>
    <t>Mouse</t>
  </si>
  <si>
    <t>Taxa de drum (rovigneta)</t>
  </si>
  <si>
    <t>Asistenta tehnica program informatic contabilitate</t>
  </si>
  <si>
    <t>Hartie xerografica</t>
  </si>
  <si>
    <t>Imprimate la comanda</t>
  </si>
  <si>
    <t>Nr. crt</t>
  </si>
  <si>
    <t>41110000-3</t>
  </si>
  <si>
    <t>64211000-8</t>
  </si>
  <si>
    <t>64212000-5</t>
  </si>
  <si>
    <t>64110000-0</t>
  </si>
  <si>
    <t>31431000-6</t>
  </si>
  <si>
    <t>31531000-7</t>
  </si>
  <si>
    <t xml:space="preserve">TOTAL </t>
  </si>
  <si>
    <t>22458000-5</t>
  </si>
  <si>
    <t>72611000-6</t>
  </si>
  <si>
    <t>79132100-9</t>
  </si>
  <si>
    <t>22910000-2</t>
  </si>
  <si>
    <t>50334130-5</t>
  </si>
  <si>
    <t>85147000-1</t>
  </si>
  <si>
    <t>66514110-0</t>
  </si>
  <si>
    <t>66516100-1</t>
  </si>
  <si>
    <t>79713000-5</t>
  </si>
  <si>
    <t>90910000-9</t>
  </si>
  <si>
    <t>50112200-5</t>
  </si>
  <si>
    <t>65300000-6</t>
  </si>
  <si>
    <t xml:space="preserve">Servicii furnizare energie electrică </t>
  </si>
  <si>
    <t>Servicii furnizare gaze naturale</t>
  </si>
  <si>
    <t>65210000-8</t>
  </si>
  <si>
    <t>Servicii publice de alimentare cu apă ,canalizare,salubrizare</t>
  </si>
  <si>
    <t>65100000-4</t>
  </si>
  <si>
    <t>39162110-9</t>
  </si>
  <si>
    <t>Dosare</t>
  </si>
  <si>
    <t>Pixuri</t>
  </si>
  <si>
    <t>22852000-7</t>
  </si>
  <si>
    <t>30192121-5</t>
  </si>
  <si>
    <t>39831200-8</t>
  </si>
  <si>
    <t>39811100-1</t>
  </si>
  <si>
    <t>Bureti</t>
  </si>
  <si>
    <t>Detergenti vase</t>
  </si>
  <si>
    <t>39831210-1</t>
  </si>
  <si>
    <t xml:space="preserve">Becuri economice </t>
  </si>
  <si>
    <t>Feronerie</t>
  </si>
  <si>
    <t>44316510-6</t>
  </si>
  <si>
    <t xml:space="preserve">Acumulatori </t>
  </si>
  <si>
    <t>Agrafe de birou</t>
  </si>
  <si>
    <t>Clipboarduri</t>
  </si>
  <si>
    <t>Instrumente de scris</t>
  </si>
  <si>
    <t>Cutie de depozitare a dosarelor</t>
  </si>
  <si>
    <t>30191130-4</t>
  </si>
  <si>
    <t>39292400-9</t>
  </si>
  <si>
    <t>Etichete</t>
  </si>
  <si>
    <t>30199760-5</t>
  </si>
  <si>
    <t>30193700-5</t>
  </si>
  <si>
    <t>Plicuri</t>
  </si>
  <si>
    <t>Sapun</t>
  </si>
  <si>
    <t>33711900-6</t>
  </si>
  <si>
    <t>Hartie igienica</t>
  </si>
  <si>
    <t>33761000-2</t>
  </si>
  <si>
    <t>Articole sanitare din hartie</t>
  </si>
  <si>
    <t>Produse de curatat si de lustruit</t>
  </si>
  <si>
    <t>39224320-7</t>
  </si>
  <si>
    <t>39800000-0</t>
  </si>
  <si>
    <t>39525810-9</t>
  </si>
  <si>
    <t>Tub neon</t>
  </si>
  <si>
    <t>24111400-9</t>
  </si>
  <si>
    <t>39514100-9</t>
  </si>
  <si>
    <t>Servicii de intretinere a centralei si liniilor telefonice interne</t>
  </si>
  <si>
    <t>Radiere</t>
  </si>
  <si>
    <t>Creioane</t>
  </si>
  <si>
    <t>Ascutitori de creioane</t>
  </si>
  <si>
    <t>30192133-2</t>
  </si>
  <si>
    <t>30192130-1</t>
  </si>
  <si>
    <t>30192100-2</t>
  </si>
  <si>
    <t>Capse</t>
  </si>
  <si>
    <t>Bibliorafturi</t>
  </si>
  <si>
    <t>Capsatoare</t>
  </si>
  <si>
    <t>Decapsatoare</t>
  </si>
  <si>
    <t>Perforatoare</t>
  </si>
  <si>
    <t>30197110-0</t>
  </si>
  <si>
    <t>30197210-1</t>
  </si>
  <si>
    <t>30197320-5</t>
  </si>
  <si>
    <t>30197321-2</t>
  </si>
  <si>
    <t>30197330-8</t>
  </si>
  <si>
    <t>Carioca permanente</t>
  </si>
  <si>
    <t>30192125-3</t>
  </si>
  <si>
    <t xml:space="preserve"> </t>
  </si>
  <si>
    <t>Prosoape hartie</t>
  </si>
  <si>
    <t>Saci menajeri</t>
  </si>
  <si>
    <t>Lavete praf</t>
  </si>
  <si>
    <t>33631600-8</t>
  </si>
  <si>
    <t>Antiseptice şi dezinfectante</t>
  </si>
  <si>
    <t>09100000-0</t>
  </si>
  <si>
    <t>Combustibili - BVC</t>
  </si>
  <si>
    <t>Servicii  de întreţinere a automobilelor ( ITP, Revizii )</t>
  </si>
  <si>
    <t>Servicii de curatenie a sediilor, birourilor</t>
  </si>
  <si>
    <t xml:space="preserve">Servicii de întretinere a fotocopiatoarelor </t>
  </si>
  <si>
    <t>Servicii de paza</t>
  </si>
  <si>
    <t>achizitie directa</t>
  </si>
  <si>
    <t>buget de stat</t>
  </si>
  <si>
    <t>Modalitatea de derulare a procedurii de atribuire
online/
offline</t>
  </si>
  <si>
    <r>
      <t>CAPITOLUL 1</t>
    </r>
    <r>
      <rPr>
        <b/>
        <sz val="9"/>
        <color indexed="9"/>
        <rFont val="Trebuchet MS"/>
        <family val="2"/>
      </rPr>
      <t>. FURNITURI DE BIROU - 20.01.01</t>
    </r>
  </si>
  <si>
    <r>
      <t>CAPITOLUL 2</t>
    </r>
    <r>
      <rPr>
        <b/>
        <sz val="9"/>
        <rFont val="Trebuchet MS"/>
        <family val="2"/>
      </rPr>
      <t>. MATERIALE PENTRU CURATENIE - 20.01.02</t>
    </r>
  </si>
  <si>
    <r>
      <t>CAPITOLUL 3.</t>
    </r>
    <r>
      <rPr>
        <b/>
        <sz val="9"/>
        <rFont val="Trebuchet MS"/>
        <family val="2"/>
      </rPr>
      <t xml:space="preserve"> ILUMINAT, INCALZIRE SI FORTA MOTRICA - 20.01.03</t>
    </r>
  </si>
  <si>
    <r>
      <t>CAPITOLUL 4.</t>
    </r>
    <r>
      <rPr>
        <b/>
        <sz val="9"/>
        <color indexed="9"/>
        <rFont val="Trebuchet MS"/>
        <family val="2"/>
      </rPr>
      <t xml:space="preserve"> APA, CANAL, SALUBRITATE - 20.01.04</t>
    </r>
  </si>
  <si>
    <r>
      <t>CAPITOLUL 5.</t>
    </r>
    <r>
      <rPr>
        <b/>
        <sz val="9"/>
        <rFont val="Trebuchet MS"/>
        <family val="2"/>
      </rPr>
      <t xml:space="preserve"> CARBURANŢI ŞI LUBRIFIANŢI - 20.01.05</t>
    </r>
  </si>
  <si>
    <r>
      <t xml:space="preserve">Servicii de </t>
    </r>
    <r>
      <rPr>
        <b/>
        <sz val="9"/>
        <rFont val="Trebuchet MS"/>
        <family val="2"/>
      </rPr>
      <t>telefonie mobila</t>
    </r>
  </si>
  <si>
    <r>
      <t xml:space="preserve">Servicii de </t>
    </r>
    <r>
      <rPr>
        <b/>
        <sz val="9"/>
        <rFont val="Trebuchet MS"/>
        <family val="2"/>
      </rPr>
      <t>telefonie fixa</t>
    </r>
  </si>
  <si>
    <r>
      <t xml:space="preserve">Servicii </t>
    </r>
    <r>
      <rPr>
        <b/>
        <sz val="9"/>
        <rFont val="Trebuchet MS"/>
        <family val="2"/>
      </rPr>
      <t>poştale</t>
    </r>
    <r>
      <rPr>
        <sz val="9"/>
        <rFont val="Trebuchet MS"/>
        <family val="2"/>
      </rPr>
      <t xml:space="preserve"> de corespondenta</t>
    </r>
  </si>
  <si>
    <t>Tipul și obiectul contractului de achiziție publică / acordului - cadru</t>
  </si>
  <si>
    <t>Atomulesei Aurica</t>
  </si>
  <si>
    <t>ITM  IASI</t>
  </si>
  <si>
    <t>Inspector Sef</t>
  </si>
  <si>
    <t>Grojdea Costel</t>
  </si>
  <si>
    <t>90511200-4</t>
  </si>
  <si>
    <r>
      <t>Servicii de </t>
    </r>
    <r>
      <rPr>
        <sz val="9"/>
        <rFont val="Arial"/>
        <family val="2"/>
      </rPr>
      <t>salubritate</t>
    </r>
  </si>
  <si>
    <t>Servicii de dezinfecţie</t>
  </si>
  <si>
    <t>90921000-9</t>
  </si>
  <si>
    <t>30213000-5</t>
  </si>
  <si>
    <t xml:space="preserve">                                  </t>
  </si>
  <si>
    <t>19640000-4</t>
  </si>
  <si>
    <t>Banda Adeziva</t>
  </si>
  <si>
    <t>44424200-0</t>
  </si>
  <si>
    <t>Notes adeziv</t>
  </si>
  <si>
    <t>Alcool sanitar</t>
  </si>
  <si>
    <t>Domestos</t>
  </si>
  <si>
    <t>Elastic bani</t>
  </si>
  <si>
    <t>Rola fax</t>
  </si>
  <si>
    <t>Separatoare</t>
  </si>
  <si>
    <t>Dosare plastic</t>
  </si>
  <si>
    <t>Sano antikalcar</t>
  </si>
  <si>
    <t>Sano inox</t>
  </si>
  <si>
    <t>Detergent pardoseli</t>
  </si>
  <si>
    <t>Otet</t>
  </si>
  <si>
    <t>Amprenta stampila</t>
  </si>
  <si>
    <t>Lichid parbriz</t>
  </si>
  <si>
    <t>Pachet intrerupatoare/prize</t>
  </si>
  <si>
    <t>Kit tastatura</t>
  </si>
  <si>
    <t>Lucrări de reparatii curente</t>
  </si>
  <si>
    <t xml:space="preserve">Laptopuri </t>
  </si>
  <si>
    <t>Scaun birou</t>
  </si>
  <si>
    <t>39541100-7</t>
  </si>
  <si>
    <t>30199410-7</t>
  </si>
  <si>
    <t>44425100-6</t>
  </si>
  <si>
    <t>32581210-4</t>
  </si>
  <si>
    <t>31214110-3</t>
  </si>
  <si>
    <t>39264000-4</t>
  </si>
  <si>
    <t>15871110-8</t>
  </si>
  <si>
    <t>42418930-7</t>
  </si>
  <si>
    <t>45262600-7</t>
  </si>
  <si>
    <t>33195100-4</t>
  </si>
  <si>
    <t>30237460-1</t>
  </si>
  <si>
    <t>39516000-2</t>
  </si>
  <si>
    <t>Acumulatori Varta</t>
  </si>
  <si>
    <t>Alte servicii pentru intretinere si functinare</t>
  </si>
  <si>
    <t>Intocmit,</t>
  </si>
  <si>
    <t>Sef Serviciu ERUAI,</t>
  </si>
  <si>
    <t>Folii PVC</t>
  </si>
  <si>
    <t>Alonje plastic</t>
  </si>
  <si>
    <t>Prelungitoare</t>
  </si>
  <si>
    <t>Calculatoare birou</t>
  </si>
  <si>
    <t>30197643-5</t>
  </si>
  <si>
    <t>30199230-1</t>
  </si>
  <si>
    <t>79521000-2</t>
  </si>
  <si>
    <r>
      <t>CAPITOLUL 6.</t>
    </r>
    <r>
      <rPr>
        <b/>
        <sz val="9"/>
        <rFont val="Trebuchet MS"/>
        <family val="2"/>
      </rPr>
      <t xml:space="preserve"> POSTA, TELECOMUNICATII, RADIO, TV, INTERNET - 20.01.08</t>
    </r>
  </si>
  <si>
    <r>
      <t>CAPITOLUL 7</t>
    </r>
    <r>
      <rPr>
        <b/>
        <sz val="9"/>
        <rFont val="Trebuchet MS"/>
        <family val="2"/>
      </rPr>
      <t>. ALTE BUNURI ŞI SERVICII PENTRU INTREŢINERE ŞI FUNCŢIONARE - 20.01.30</t>
    </r>
  </si>
  <si>
    <r>
      <t>CAPITOLUL 8.</t>
    </r>
    <r>
      <rPr>
        <b/>
        <sz val="9"/>
        <color indexed="9"/>
        <rFont val="Trebuchet MS"/>
        <family val="2"/>
      </rPr>
      <t xml:space="preserve"> REPARAŢII CURENTE - 20.02</t>
    </r>
  </si>
  <si>
    <r>
      <t>CAPITOLUL 9.</t>
    </r>
    <r>
      <rPr>
        <b/>
        <sz val="9"/>
        <rFont val="Trebuchet MS"/>
        <family val="2"/>
      </rPr>
      <t xml:space="preserve"> BUNURI DE NATURA OBIECTELOR DE INVENTAR - 20.05</t>
    </r>
  </si>
  <si>
    <t>offline</t>
  </si>
  <si>
    <r>
      <t>CAPITOLUL 11</t>
    </r>
    <r>
      <rPr>
        <b/>
        <sz val="9"/>
        <rFont val="Trebuchet MS"/>
        <family val="2"/>
      </rPr>
      <t>. PROTECŢIA MUNCII - 20.14</t>
    </r>
  </si>
  <si>
    <r>
      <t>CAPITOLUL 12</t>
    </r>
    <r>
      <rPr>
        <b/>
        <sz val="9"/>
        <rFont val="Trebuchet MS"/>
        <family val="2"/>
      </rPr>
      <t>. PRIME DE ASIGURARE NON-VIATA - 20.30.03</t>
    </r>
  </si>
  <si>
    <t>UPS EXTERN SERVER</t>
  </si>
  <si>
    <t>KIT FOX PRO</t>
  </si>
  <si>
    <t>CALCULATOARE PC</t>
  </si>
  <si>
    <t>CAPITOLUL 14. ACTIVE FIXE - 71.01.02</t>
  </si>
  <si>
    <t>48821000-9</t>
  </si>
  <si>
    <t>48000000-8</t>
  </si>
  <si>
    <t xml:space="preserve">        ANEXA</t>
  </si>
  <si>
    <t>Aprobat,</t>
  </si>
  <si>
    <t xml:space="preserve">              PROGRAMUL ANUAL AL ACHIZITIILOR PUBLICE 2025</t>
  </si>
  <si>
    <t>Bosanceanu Vasile</t>
  </si>
  <si>
    <t>ianuarie 2025</t>
  </si>
  <si>
    <t>decembrie 2025</t>
  </si>
  <si>
    <t xml:space="preserve">Nr. 35117 /31.12.2024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</si>
  <si>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Inspector</t>
  </si>
  <si>
    <t>Floraru Catalina</t>
  </si>
  <si>
    <t>aparat aer conditionat</t>
  </si>
  <si>
    <t>39717200-3</t>
  </si>
</sst>
</file>

<file path=xl/styles.xml><?xml version="1.0" encoding="utf-8"?>
<styleSheet xmlns="http://schemas.openxmlformats.org/spreadsheetml/2006/main">
  <fonts count="26">
    <font>
      <sz val="10"/>
      <name val="Arial"/>
      <charset val="238"/>
    </font>
    <font>
      <sz val="10"/>
      <name val="Arial"/>
      <family val="2"/>
    </font>
    <font>
      <sz val="11"/>
      <color indexed="60"/>
      <name val="Calibri"/>
      <family val="2"/>
    </font>
    <font>
      <sz val="8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b/>
      <sz val="9"/>
      <name val="Trebuchet MS"/>
      <family val="2"/>
    </font>
    <font>
      <b/>
      <i/>
      <sz val="9"/>
      <color indexed="9"/>
      <name val="Trebuchet MS"/>
      <family val="2"/>
    </font>
    <font>
      <b/>
      <sz val="9"/>
      <color indexed="9"/>
      <name val="Trebuchet MS"/>
      <family val="2"/>
    </font>
    <font>
      <sz val="9"/>
      <name val="Trebuchet MS"/>
      <family val="2"/>
    </font>
    <font>
      <sz val="9"/>
      <color indexed="63"/>
      <name val="Trebuchet MS"/>
      <family val="2"/>
    </font>
    <font>
      <b/>
      <i/>
      <sz val="9"/>
      <name val="Trebuchet MS"/>
      <family val="2"/>
    </font>
    <font>
      <sz val="9"/>
      <color indexed="8"/>
      <name val="Trebuchet MS"/>
      <family val="2"/>
    </font>
    <font>
      <b/>
      <sz val="9"/>
      <color indexed="10"/>
      <name val="Trebuchet MS"/>
      <family val="2"/>
    </font>
    <font>
      <sz val="9"/>
      <color indexed="10"/>
      <name val="Trebuchet MS"/>
      <family val="2"/>
    </font>
    <font>
      <b/>
      <i/>
      <sz val="9"/>
      <color indexed="10"/>
      <name val="Trebuchet MS"/>
      <family val="2"/>
    </font>
    <font>
      <i/>
      <sz val="9"/>
      <name val="Trebuchet MS"/>
      <family val="2"/>
    </font>
    <font>
      <sz val="9"/>
      <name val="Arial"/>
      <family val="2"/>
    </font>
    <font>
      <sz val="10"/>
      <name val="Trebuchet MS"/>
      <family val="2"/>
    </font>
    <font>
      <b/>
      <i/>
      <sz val="9"/>
      <color theme="1"/>
      <name val="Trebuchet MS"/>
      <family val="2"/>
    </font>
    <font>
      <sz val="9"/>
      <color theme="1"/>
      <name val="Trebuchet MS"/>
      <family val="2"/>
    </font>
    <font>
      <b/>
      <sz val="9"/>
      <color theme="1"/>
      <name val="Trebuchet MS"/>
      <family val="2"/>
    </font>
  </fonts>
  <fills count="19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4" fillId="2" borderId="0" applyNumberFormat="0" applyBorder="0" applyAlignment="0" applyProtection="0"/>
    <xf numFmtId="0" fontId="5" fillId="3" borderId="1" applyNumberFormat="0" applyAlignment="0" applyProtection="0"/>
    <xf numFmtId="0" fontId="6" fillId="0" borderId="2" applyNumberFormat="0" applyFill="0" applyAlignment="0" applyProtection="0"/>
    <xf numFmtId="0" fontId="7" fillId="3" borderId="3" applyNumberFormat="0" applyAlignment="0" applyProtection="0"/>
    <xf numFmtId="0" fontId="2" fillId="4" borderId="0" applyNumberFormat="0" applyBorder="0" applyAlignment="0" applyProtection="0"/>
    <xf numFmtId="4" fontId="1" fillId="0" borderId="0"/>
    <xf numFmtId="0" fontId="9" fillId="0" borderId="0"/>
    <xf numFmtId="0" fontId="1" fillId="5" borderId="4" applyNumberFormat="0" applyFont="0" applyAlignment="0" applyProtection="0"/>
    <xf numFmtId="0" fontId="8" fillId="0" borderId="0" applyNumberFormat="0" applyFill="0" applyBorder="0" applyAlignment="0" applyProtection="0"/>
  </cellStyleXfs>
  <cellXfs count="198">
    <xf numFmtId="0" fontId="0" fillId="0" borderId="0" xfId="0"/>
    <xf numFmtId="2" fontId="10" fillId="0" borderId="5" xfId="6" applyNumberFormat="1" applyFont="1" applyFill="1" applyBorder="1" applyAlignment="1">
      <alignment horizontal="center" vertical="center" wrapText="1"/>
    </xf>
    <xf numFmtId="4" fontId="10" fillId="0" borderId="6" xfId="6" applyNumberFormat="1" applyFont="1" applyFill="1" applyBorder="1" applyAlignment="1">
      <alignment horizontal="center" vertical="center" wrapText="1"/>
    </xf>
    <xf numFmtId="2" fontId="10" fillId="0" borderId="7" xfId="6" applyNumberFormat="1" applyFont="1" applyFill="1" applyBorder="1" applyAlignment="1">
      <alignment horizontal="center" vertical="center" wrapText="1"/>
    </xf>
    <xf numFmtId="2" fontId="10" fillId="0" borderId="8" xfId="6" applyNumberFormat="1" applyFont="1" applyFill="1" applyBorder="1" applyAlignment="1">
      <alignment horizontal="center" vertical="center" wrapText="1"/>
    </xf>
    <xf numFmtId="2" fontId="11" fillId="6" borderId="9" xfId="5" applyNumberFormat="1" applyFont="1" applyFill="1" applyBorder="1" applyAlignment="1">
      <alignment vertical="top"/>
    </xf>
    <xf numFmtId="2" fontId="11" fillId="6" borderId="10" xfId="5" applyNumberFormat="1" applyFont="1" applyFill="1" applyBorder="1" applyAlignment="1">
      <alignment horizontal="left" vertical="top" wrapText="1"/>
    </xf>
    <xf numFmtId="2" fontId="11" fillId="6" borderId="10" xfId="5" applyNumberFormat="1" applyFont="1" applyFill="1" applyBorder="1" applyAlignment="1">
      <alignment vertical="top"/>
    </xf>
    <xf numFmtId="4" fontId="11" fillId="6" borderId="10" xfId="5" applyNumberFormat="1" applyFont="1" applyFill="1" applyBorder="1" applyAlignment="1">
      <alignment vertical="top"/>
    </xf>
    <xf numFmtId="1" fontId="10" fillId="0" borderId="11" xfId="6" applyNumberFormat="1" applyFont="1" applyFill="1" applyBorder="1" applyAlignment="1">
      <alignment horizontal="center" vertical="top"/>
    </xf>
    <xf numFmtId="4" fontId="13" fillId="0" borderId="13" xfId="6" applyNumberFormat="1" applyFont="1" applyBorder="1" applyAlignment="1">
      <alignment vertical="top"/>
    </xf>
    <xf numFmtId="4" fontId="13" fillId="0" borderId="12" xfId="6" applyNumberFormat="1" applyFont="1" applyBorder="1" applyAlignment="1">
      <alignment vertical="top"/>
    </xf>
    <xf numFmtId="2" fontId="13" fillId="0" borderId="12" xfId="6" applyNumberFormat="1" applyFont="1" applyFill="1" applyBorder="1" applyAlignment="1">
      <alignment vertical="top"/>
    </xf>
    <xf numFmtId="49" fontId="13" fillId="0" borderId="12" xfId="6" applyNumberFormat="1" applyFont="1" applyBorder="1" applyAlignment="1">
      <alignment vertical="top" wrapText="1"/>
    </xf>
    <xf numFmtId="49" fontId="13" fillId="0" borderId="12" xfId="6" applyNumberFormat="1" applyFont="1" applyBorder="1" applyAlignment="1">
      <alignment vertical="top"/>
    </xf>
    <xf numFmtId="2" fontId="13" fillId="0" borderId="13" xfId="0" applyNumberFormat="1" applyFont="1" applyBorder="1" applyAlignment="1">
      <alignment vertical="top"/>
    </xf>
    <xf numFmtId="1" fontId="10" fillId="0" borderId="14" xfId="6" applyNumberFormat="1" applyFont="1" applyFill="1" applyBorder="1" applyAlignment="1">
      <alignment horizontal="center" vertical="top"/>
    </xf>
    <xf numFmtId="2" fontId="13" fillId="0" borderId="13" xfId="6" applyNumberFormat="1" applyFont="1" applyFill="1" applyBorder="1" applyAlignment="1">
      <alignment horizontal="left" vertical="top" wrapText="1"/>
    </xf>
    <xf numFmtId="0" fontId="13" fillId="7" borderId="13" xfId="0" applyFont="1" applyFill="1" applyBorder="1" applyAlignment="1">
      <alignment horizontal="center"/>
    </xf>
    <xf numFmtId="2" fontId="13" fillId="0" borderId="13" xfId="0" applyNumberFormat="1" applyFont="1" applyFill="1" applyBorder="1" applyAlignment="1">
      <alignment horizontal="left" vertical="top" wrapText="1"/>
    </xf>
    <xf numFmtId="0" fontId="14" fillId="7" borderId="13" xfId="0" applyFont="1" applyFill="1" applyBorder="1" applyAlignment="1">
      <alignment horizontal="center"/>
    </xf>
    <xf numFmtId="4" fontId="13" fillId="0" borderId="15" xfId="6" applyNumberFormat="1" applyFont="1" applyBorder="1" applyAlignment="1">
      <alignment vertical="top"/>
    </xf>
    <xf numFmtId="2" fontId="13" fillId="0" borderId="13" xfId="6" applyNumberFormat="1" applyFont="1" applyFill="1" applyBorder="1" applyAlignment="1">
      <alignment vertical="top"/>
    </xf>
    <xf numFmtId="49" fontId="13" fillId="0" borderId="13" xfId="6" applyNumberFormat="1" applyFont="1" applyBorder="1" applyAlignment="1">
      <alignment vertical="top" wrapText="1"/>
    </xf>
    <xf numFmtId="49" fontId="13" fillId="0" borderId="13" xfId="6" applyNumberFormat="1" applyFont="1" applyBorder="1" applyAlignment="1">
      <alignment vertical="top"/>
    </xf>
    <xf numFmtId="0" fontId="13" fillId="0" borderId="13" xfId="7" applyFont="1" applyBorder="1" applyAlignment="1">
      <alignment horizontal="center"/>
    </xf>
    <xf numFmtId="2" fontId="13" fillId="0" borderId="0" xfId="0" applyNumberFormat="1" applyFont="1" applyAlignment="1">
      <alignment vertical="top"/>
    </xf>
    <xf numFmtId="2" fontId="13" fillId="0" borderId="15" xfId="6" applyNumberFormat="1" applyFont="1" applyFill="1" applyBorder="1" applyAlignment="1">
      <alignment vertical="top"/>
    </xf>
    <xf numFmtId="2" fontId="15" fillId="8" borderId="9" xfId="5" applyNumberFormat="1" applyFont="1" applyFill="1" applyBorder="1" applyAlignment="1">
      <alignment vertical="top"/>
    </xf>
    <xf numFmtId="2" fontId="15" fillId="8" borderId="10" xfId="5" applyNumberFormat="1" applyFont="1" applyFill="1" applyBorder="1" applyAlignment="1">
      <alignment horizontal="left" vertical="top" wrapText="1"/>
    </xf>
    <xf numFmtId="2" fontId="15" fillId="8" borderId="10" xfId="5" applyNumberFormat="1" applyFont="1" applyFill="1" applyBorder="1" applyAlignment="1">
      <alignment vertical="top"/>
    </xf>
    <xf numFmtId="4" fontId="15" fillId="8" borderId="10" xfId="5" applyNumberFormat="1" applyFont="1" applyFill="1" applyBorder="1" applyAlignment="1">
      <alignment vertical="top"/>
    </xf>
    <xf numFmtId="2" fontId="13" fillId="0" borderId="12" xfId="6" applyNumberFormat="1" applyFont="1" applyFill="1" applyBorder="1" applyAlignment="1">
      <alignment horizontal="left" vertical="top" wrapText="1"/>
    </xf>
    <xf numFmtId="2" fontId="15" fillId="9" borderId="9" xfId="5" applyNumberFormat="1" applyFont="1" applyFill="1" applyBorder="1" applyAlignment="1">
      <alignment vertical="top"/>
    </xf>
    <xf numFmtId="2" fontId="15" fillId="9" borderId="10" xfId="5" applyNumberFormat="1" applyFont="1" applyFill="1" applyBorder="1" applyAlignment="1">
      <alignment horizontal="left" vertical="top" wrapText="1"/>
    </xf>
    <xf numFmtId="2" fontId="15" fillId="9" borderId="10" xfId="5" applyNumberFormat="1" applyFont="1" applyFill="1" applyBorder="1" applyAlignment="1">
      <alignment vertical="top"/>
    </xf>
    <xf numFmtId="4" fontId="15" fillId="9" borderId="10" xfId="5" applyNumberFormat="1" applyFont="1" applyFill="1" applyBorder="1" applyAlignment="1">
      <alignment vertical="top"/>
    </xf>
    <xf numFmtId="2" fontId="13" fillId="0" borderId="13" xfId="6" applyNumberFormat="1" applyFont="1" applyBorder="1" applyAlignment="1">
      <alignment horizontal="left" vertical="top" wrapText="1"/>
    </xf>
    <xf numFmtId="0" fontId="13" fillId="0" borderId="0" xfId="0" applyFont="1" applyBorder="1" applyAlignment="1">
      <alignment horizontal="center"/>
    </xf>
    <xf numFmtId="2" fontId="13" fillId="0" borderId="13" xfId="6" applyNumberFormat="1" applyFont="1" applyFill="1" applyBorder="1" applyAlignment="1">
      <alignment horizontal="center" vertical="top"/>
    </xf>
    <xf numFmtId="2" fontId="11" fillId="10" borderId="9" xfId="5" applyNumberFormat="1" applyFont="1" applyFill="1" applyBorder="1" applyAlignment="1">
      <alignment vertical="top"/>
    </xf>
    <xf numFmtId="2" fontId="11" fillId="10" borderId="10" xfId="5" applyNumberFormat="1" applyFont="1" applyFill="1" applyBorder="1" applyAlignment="1">
      <alignment horizontal="left" vertical="top" wrapText="1"/>
    </xf>
    <xf numFmtId="2" fontId="11" fillId="10" borderId="10" xfId="5" applyNumberFormat="1" applyFont="1" applyFill="1" applyBorder="1" applyAlignment="1">
      <alignment vertical="top"/>
    </xf>
    <xf numFmtId="4" fontId="11" fillId="10" borderId="10" xfId="5" applyNumberFormat="1" applyFont="1" applyFill="1" applyBorder="1" applyAlignment="1">
      <alignment vertical="top"/>
    </xf>
    <xf numFmtId="4" fontId="15" fillId="10" borderId="10" xfId="5" applyNumberFormat="1" applyFont="1" applyFill="1" applyBorder="1" applyAlignment="1">
      <alignment vertical="top"/>
    </xf>
    <xf numFmtId="1" fontId="10" fillId="0" borderId="16" xfId="6" applyNumberFormat="1" applyFont="1" applyFill="1" applyBorder="1" applyAlignment="1">
      <alignment horizontal="center" vertical="top"/>
    </xf>
    <xf numFmtId="2" fontId="16" fillId="0" borderId="17" xfId="0" applyNumberFormat="1" applyFont="1" applyFill="1" applyBorder="1" applyAlignment="1">
      <alignment horizontal="center" vertical="top"/>
    </xf>
    <xf numFmtId="2" fontId="13" fillId="0" borderId="18" xfId="6" applyNumberFormat="1" applyFont="1" applyFill="1" applyBorder="1" applyAlignment="1">
      <alignment vertical="top"/>
    </xf>
    <xf numFmtId="49" fontId="13" fillId="0" borderId="18" xfId="6" applyNumberFormat="1" applyFont="1" applyBorder="1" applyAlignment="1">
      <alignment vertical="top" wrapText="1"/>
    </xf>
    <xf numFmtId="49" fontId="13" fillId="0" borderId="17" xfId="6" applyNumberFormat="1" applyFont="1" applyBorder="1" applyAlignment="1">
      <alignment vertical="top"/>
    </xf>
    <xf numFmtId="2" fontId="15" fillId="11" borderId="9" xfId="5" applyNumberFormat="1" applyFont="1" applyFill="1" applyBorder="1" applyAlignment="1">
      <alignment vertical="top"/>
    </xf>
    <xf numFmtId="2" fontId="15" fillId="11" borderId="10" xfId="5" applyNumberFormat="1" applyFont="1" applyFill="1" applyBorder="1" applyAlignment="1">
      <alignment horizontal="left" vertical="top" wrapText="1"/>
    </xf>
    <xf numFmtId="2" fontId="15" fillId="11" borderId="10" xfId="5" applyNumberFormat="1" applyFont="1" applyFill="1" applyBorder="1" applyAlignment="1">
      <alignment vertical="top"/>
    </xf>
    <xf numFmtId="4" fontId="15" fillId="11" borderId="10" xfId="5" applyNumberFormat="1" applyFont="1" applyFill="1" applyBorder="1" applyAlignment="1">
      <alignment vertical="top"/>
    </xf>
    <xf numFmtId="1" fontId="10" fillId="0" borderId="19" xfId="6" applyNumberFormat="1" applyFont="1" applyFill="1" applyBorder="1" applyAlignment="1">
      <alignment horizontal="center" vertical="top"/>
    </xf>
    <xf numFmtId="2" fontId="13" fillId="0" borderId="20" xfId="6" applyNumberFormat="1" applyFont="1" applyFill="1" applyBorder="1" applyAlignment="1">
      <alignment horizontal="left" vertical="top" wrapText="1"/>
    </xf>
    <xf numFmtId="2" fontId="13" fillId="0" borderId="13" xfId="0" applyNumberFormat="1" applyFont="1" applyFill="1" applyBorder="1" applyAlignment="1">
      <alignment horizontal="center" vertical="top"/>
    </xf>
    <xf numFmtId="2" fontId="15" fillId="12" borderId="9" xfId="5" applyNumberFormat="1" applyFont="1" applyFill="1" applyBorder="1" applyAlignment="1">
      <alignment vertical="top"/>
    </xf>
    <xf numFmtId="2" fontId="15" fillId="12" borderId="10" xfId="5" applyNumberFormat="1" applyFont="1" applyFill="1" applyBorder="1" applyAlignment="1">
      <alignment horizontal="left" vertical="top" wrapText="1"/>
    </xf>
    <xf numFmtId="2" fontId="15" fillId="12" borderId="10" xfId="5" applyNumberFormat="1" applyFont="1" applyFill="1" applyBorder="1" applyAlignment="1">
      <alignment vertical="top"/>
    </xf>
    <xf numFmtId="4" fontId="15" fillId="12" borderId="10" xfId="5" applyNumberFormat="1" applyFont="1" applyFill="1" applyBorder="1" applyAlignment="1">
      <alignment vertical="top"/>
    </xf>
    <xf numFmtId="2" fontId="13" fillId="0" borderId="13" xfId="6" applyNumberFormat="1" applyFont="1" applyBorder="1" applyAlignment="1">
      <alignment horizontal="center" vertical="top"/>
    </xf>
    <xf numFmtId="2" fontId="13" fillId="0" borderId="12" xfId="6" applyNumberFormat="1" applyFont="1" applyBorder="1" applyAlignment="1">
      <alignment horizontal="center" vertical="top"/>
    </xf>
    <xf numFmtId="2" fontId="15" fillId="13" borderId="9" xfId="5" applyNumberFormat="1" applyFont="1" applyFill="1" applyBorder="1" applyAlignment="1">
      <alignment vertical="top"/>
    </xf>
    <xf numFmtId="2" fontId="15" fillId="13" borderId="10" xfId="5" applyNumberFormat="1" applyFont="1" applyFill="1" applyBorder="1" applyAlignment="1">
      <alignment horizontal="left" vertical="top" wrapText="1"/>
    </xf>
    <xf numFmtId="2" fontId="15" fillId="13" borderId="10" xfId="5" applyNumberFormat="1" applyFont="1" applyFill="1" applyBorder="1" applyAlignment="1">
      <alignment vertical="top"/>
    </xf>
    <xf numFmtId="4" fontId="15" fillId="13" borderId="10" xfId="5" applyNumberFormat="1" applyFont="1" applyFill="1" applyBorder="1" applyAlignment="1">
      <alignment vertical="top"/>
    </xf>
    <xf numFmtId="2" fontId="13" fillId="0" borderId="12" xfId="0" applyNumberFormat="1" applyFont="1" applyFill="1" applyBorder="1" applyAlignment="1">
      <alignment horizontal="center" vertical="top"/>
    </xf>
    <xf numFmtId="0" fontId="13" fillId="0" borderId="13" xfId="0" applyFont="1" applyBorder="1" applyAlignment="1">
      <alignment horizontal="center"/>
    </xf>
    <xf numFmtId="2" fontId="16" fillId="0" borderId="13" xfId="0" applyNumberFormat="1" applyFont="1" applyFill="1" applyBorder="1" applyAlignment="1">
      <alignment horizontal="center" vertical="top"/>
    </xf>
    <xf numFmtId="2" fontId="11" fillId="14" borderId="9" xfId="5" applyNumberFormat="1" applyFont="1" applyFill="1" applyBorder="1" applyAlignment="1">
      <alignment vertical="top"/>
    </xf>
    <xf numFmtId="2" fontId="11" fillId="14" borderId="10" xfId="5" applyNumberFormat="1" applyFont="1" applyFill="1" applyBorder="1" applyAlignment="1">
      <alignment horizontal="left" vertical="top" wrapText="1"/>
    </xf>
    <xf numFmtId="2" fontId="11" fillId="14" borderId="10" xfId="5" applyNumberFormat="1" applyFont="1" applyFill="1" applyBorder="1" applyAlignment="1">
      <alignment vertical="top"/>
    </xf>
    <xf numFmtId="4" fontId="11" fillId="14" borderId="10" xfId="5" applyNumberFormat="1" applyFont="1" applyFill="1" applyBorder="1" applyAlignment="1">
      <alignment vertical="top"/>
    </xf>
    <xf numFmtId="4" fontId="15" fillId="14" borderId="10" xfId="5" applyNumberFormat="1" applyFont="1" applyFill="1" applyBorder="1" applyAlignment="1">
      <alignment vertical="top"/>
    </xf>
    <xf numFmtId="2" fontId="11" fillId="14" borderId="21" xfId="5" applyNumberFormat="1" applyFont="1" applyFill="1" applyBorder="1" applyAlignment="1">
      <alignment vertical="top"/>
    </xf>
    <xf numFmtId="1" fontId="10" fillId="0" borderId="22" xfId="6" applyNumberFormat="1" applyFont="1" applyFill="1" applyBorder="1" applyAlignment="1">
      <alignment horizontal="center" vertical="top"/>
    </xf>
    <xf numFmtId="2" fontId="13" fillId="0" borderId="17" xfId="6" applyNumberFormat="1" applyFont="1" applyFill="1" applyBorder="1" applyAlignment="1">
      <alignment vertical="top"/>
    </xf>
    <xf numFmtId="2" fontId="13" fillId="0" borderId="17" xfId="6" applyNumberFormat="1" applyFont="1" applyBorder="1" applyAlignment="1">
      <alignment vertical="top"/>
    </xf>
    <xf numFmtId="2" fontId="15" fillId="15" borderId="9" xfId="5" applyNumberFormat="1" applyFont="1" applyFill="1" applyBorder="1" applyAlignment="1">
      <alignment vertical="top"/>
    </xf>
    <xf numFmtId="2" fontId="15" fillId="15" borderId="10" xfId="5" applyNumberFormat="1" applyFont="1" applyFill="1" applyBorder="1" applyAlignment="1">
      <alignment vertical="top"/>
    </xf>
    <xf numFmtId="4" fontId="15" fillId="15" borderId="10" xfId="5" applyNumberFormat="1" applyFont="1" applyFill="1" applyBorder="1" applyAlignment="1">
      <alignment vertical="top"/>
    </xf>
    <xf numFmtId="2" fontId="13" fillId="0" borderId="23" xfId="6" applyNumberFormat="1" applyFont="1" applyBorder="1" applyAlignment="1">
      <alignment vertical="top"/>
    </xf>
    <xf numFmtId="2" fontId="15" fillId="13" borderId="21" xfId="5" applyNumberFormat="1" applyFont="1" applyFill="1" applyBorder="1" applyAlignment="1">
      <alignment vertical="top"/>
    </xf>
    <xf numFmtId="2" fontId="15" fillId="16" borderId="9" xfId="5" applyNumberFormat="1" applyFont="1" applyFill="1" applyBorder="1" applyAlignment="1">
      <alignment vertical="top"/>
    </xf>
    <xf numFmtId="2" fontId="15" fillId="16" borderId="10" xfId="5" applyNumberFormat="1" applyFont="1" applyFill="1" applyBorder="1" applyAlignment="1">
      <alignment horizontal="left" vertical="top" wrapText="1"/>
    </xf>
    <xf numFmtId="2" fontId="15" fillId="16" borderId="10" xfId="5" applyNumberFormat="1" applyFont="1" applyFill="1" applyBorder="1" applyAlignment="1">
      <alignment vertical="top"/>
    </xf>
    <xf numFmtId="4" fontId="15" fillId="16" borderId="10" xfId="5" applyNumberFormat="1" applyFont="1" applyFill="1" applyBorder="1" applyAlignment="1">
      <alignment vertical="top"/>
    </xf>
    <xf numFmtId="2" fontId="13" fillId="0" borderId="20" xfId="6" applyNumberFormat="1" applyFont="1" applyFill="1" applyBorder="1" applyAlignment="1">
      <alignment horizontal="center" vertical="top"/>
    </xf>
    <xf numFmtId="1" fontId="10" fillId="0" borderId="5" xfId="6" applyNumberFormat="1" applyFont="1" applyFill="1" applyBorder="1" applyAlignment="1">
      <alignment horizontal="center" vertical="top"/>
    </xf>
    <xf numFmtId="2" fontId="16" fillId="0" borderId="20" xfId="0" applyNumberFormat="1" applyFont="1" applyFill="1" applyBorder="1" applyAlignment="1">
      <alignment horizontal="center" vertical="top"/>
    </xf>
    <xf numFmtId="2" fontId="15" fillId="15" borderId="21" xfId="5" applyNumberFormat="1" applyFont="1" applyFill="1" applyBorder="1" applyAlignment="1">
      <alignment vertical="top"/>
    </xf>
    <xf numFmtId="1" fontId="10" fillId="0" borderId="0" xfId="6" applyNumberFormat="1" applyFont="1" applyFill="1" applyAlignment="1">
      <alignment horizontal="left" vertical="top"/>
    </xf>
    <xf numFmtId="2" fontId="10" fillId="0" borderId="0" xfId="6" applyNumberFormat="1" applyFont="1" applyFill="1" applyAlignment="1">
      <alignment horizontal="left" vertical="top"/>
    </xf>
    <xf numFmtId="2" fontId="13" fillId="0" borderId="0" xfId="6" applyNumberFormat="1" applyFont="1" applyFill="1" applyAlignment="1">
      <alignment vertical="top"/>
    </xf>
    <xf numFmtId="4" fontId="13" fillId="0" borderId="0" xfId="0" applyNumberFormat="1" applyFont="1" applyAlignment="1">
      <alignment vertical="top"/>
    </xf>
    <xf numFmtId="4" fontId="10" fillId="0" borderId="0" xfId="6" applyNumberFormat="1" applyFont="1" applyFill="1" applyAlignment="1">
      <alignment vertical="center"/>
    </xf>
    <xf numFmtId="2" fontId="10" fillId="0" borderId="0" xfId="6" applyNumberFormat="1" applyFont="1" applyFill="1" applyAlignment="1">
      <alignment vertical="center"/>
    </xf>
    <xf numFmtId="1" fontId="10" fillId="0" borderId="0" xfId="6" applyNumberFormat="1" applyFont="1" applyFill="1" applyAlignment="1">
      <alignment horizontal="center" vertical="top"/>
    </xf>
    <xf numFmtId="2" fontId="13" fillId="0" borderId="0" xfId="6" applyNumberFormat="1" applyFont="1" applyFill="1" applyAlignment="1">
      <alignment horizontal="left" vertical="top"/>
    </xf>
    <xf numFmtId="4" fontId="10" fillId="0" borderId="0" xfId="6" applyNumberFormat="1" applyFont="1" applyFill="1" applyAlignment="1">
      <alignment vertical="top"/>
    </xf>
    <xf numFmtId="2" fontId="10" fillId="0" borderId="0" xfId="6" applyNumberFormat="1" applyFont="1" applyFill="1" applyAlignment="1">
      <alignment vertical="top"/>
    </xf>
    <xf numFmtId="2" fontId="13" fillId="0" borderId="0" xfId="0" applyNumberFormat="1" applyFont="1" applyFill="1" applyAlignment="1">
      <alignment vertical="top"/>
    </xf>
    <xf numFmtId="2" fontId="18" fillId="0" borderId="0" xfId="0" applyNumberFormat="1" applyFont="1" applyAlignment="1">
      <alignment vertical="top"/>
    </xf>
    <xf numFmtId="2" fontId="13" fillId="0" borderId="0" xfId="6" applyNumberFormat="1" applyFont="1" applyAlignment="1">
      <alignment horizontal="left" vertical="top" wrapText="1"/>
    </xf>
    <xf numFmtId="2" fontId="13" fillId="0" borderId="0" xfId="6" applyNumberFormat="1" applyFont="1" applyAlignment="1">
      <alignment vertical="top"/>
    </xf>
    <xf numFmtId="4" fontId="20" fillId="0" borderId="0" xfId="6" applyNumberFormat="1" applyFont="1" applyAlignment="1">
      <alignment vertical="top"/>
    </xf>
    <xf numFmtId="4" fontId="13" fillId="0" borderId="0" xfId="6" applyNumberFormat="1" applyFont="1" applyAlignment="1">
      <alignment vertical="top"/>
    </xf>
    <xf numFmtId="2" fontId="10" fillId="0" borderId="0" xfId="6" applyNumberFormat="1" applyFont="1" applyAlignment="1">
      <alignment vertical="top"/>
    </xf>
    <xf numFmtId="2" fontId="15" fillId="0" borderId="0" xfId="6" applyNumberFormat="1" applyFont="1" applyAlignment="1">
      <alignment vertical="top"/>
    </xf>
    <xf numFmtId="2" fontId="15" fillId="0" borderId="0" xfId="6" applyNumberFormat="1" applyFont="1" applyFill="1" applyBorder="1" applyAlignment="1">
      <alignment vertical="top"/>
    </xf>
    <xf numFmtId="2" fontId="13" fillId="0" borderId="0" xfId="0" applyNumberFormat="1" applyFont="1" applyAlignment="1">
      <alignment horizontal="left" vertical="top" wrapText="1"/>
    </xf>
    <xf numFmtId="1" fontId="10" fillId="0" borderId="0" xfId="0" applyNumberFormat="1" applyFont="1" applyAlignment="1">
      <alignment horizontal="center" vertical="top"/>
    </xf>
    <xf numFmtId="2" fontId="10" fillId="0" borderId="23" xfId="0" applyNumberFormat="1" applyFont="1" applyBorder="1" applyAlignment="1">
      <alignment vertical="top"/>
    </xf>
    <xf numFmtId="2" fontId="13" fillId="0" borderId="12" xfId="0" applyNumberFormat="1" applyFont="1" applyBorder="1" applyAlignment="1">
      <alignment vertical="top"/>
    </xf>
    <xf numFmtId="2" fontId="13" fillId="0" borderId="23" xfId="0" applyNumberFormat="1" applyFont="1" applyBorder="1" applyAlignment="1">
      <alignment vertical="top"/>
    </xf>
    <xf numFmtId="2" fontId="15" fillId="15" borderId="24" xfId="5" applyNumberFormat="1" applyFont="1" applyFill="1" applyBorder="1" applyAlignment="1">
      <alignment vertical="top"/>
    </xf>
    <xf numFmtId="2" fontId="15" fillId="15" borderId="21" xfId="5" applyNumberFormat="1" applyFont="1" applyFill="1" applyBorder="1" applyAlignment="1">
      <alignment horizontal="left" vertical="top" wrapText="1"/>
    </xf>
    <xf numFmtId="4" fontId="15" fillId="15" borderId="21" xfId="5" applyNumberFormat="1" applyFont="1" applyFill="1" applyBorder="1" applyAlignment="1">
      <alignment vertical="top"/>
    </xf>
    <xf numFmtId="2" fontId="10" fillId="0" borderId="21" xfId="0" applyNumberFormat="1" applyFont="1" applyBorder="1" applyAlignment="1">
      <alignment vertical="top"/>
    </xf>
    <xf numFmtId="2" fontId="11" fillId="6" borderId="25" xfId="5" applyNumberFormat="1" applyFont="1" applyFill="1" applyBorder="1" applyAlignment="1">
      <alignment vertical="top"/>
    </xf>
    <xf numFmtId="2" fontId="15" fillId="9" borderId="21" xfId="5" applyNumberFormat="1" applyFont="1" applyFill="1" applyBorder="1" applyAlignment="1">
      <alignment vertical="top"/>
    </xf>
    <xf numFmtId="2" fontId="11" fillId="10" borderId="21" xfId="5" applyNumberFormat="1" applyFont="1" applyFill="1" applyBorder="1" applyAlignment="1">
      <alignment vertical="top"/>
    </xf>
    <xf numFmtId="2" fontId="15" fillId="11" borderId="21" xfId="5" applyNumberFormat="1" applyFont="1" applyFill="1" applyBorder="1" applyAlignment="1">
      <alignment vertical="top"/>
    </xf>
    <xf numFmtId="2" fontId="15" fillId="12" borderId="21" xfId="5" applyNumberFormat="1" applyFont="1" applyFill="1" applyBorder="1" applyAlignment="1">
      <alignment vertical="top"/>
    </xf>
    <xf numFmtId="2" fontId="13" fillId="0" borderId="26" xfId="6" applyNumberFormat="1" applyFont="1" applyFill="1" applyBorder="1" applyAlignment="1">
      <alignment vertical="top"/>
    </xf>
    <xf numFmtId="0" fontId="16" fillId="0" borderId="12" xfId="0" applyFont="1" applyBorder="1"/>
    <xf numFmtId="49" fontId="13" fillId="0" borderId="23" xfId="6" applyNumberFormat="1" applyFont="1" applyBorder="1" applyAlignment="1">
      <alignment vertical="top"/>
    </xf>
    <xf numFmtId="2" fontId="10" fillId="0" borderId="0" xfId="6" applyNumberFormat="1" applyFont="1" applyFill="1" applyAlignment="1">
      <alignment horizontal="center" vertical="top"/>
    </xf>
    <xf numFmtId="1" fontId="10" fillId="0" borderId="27" xfId="6" applyNumberFormat="1" applyFont="1" applyFill="1" applyBorder="1" applyAlignment="1">
      <alignment horizontal="center" vertical="top"/>
    </xf>
    <xf numFmtId="2" fontId="13" fillId="0" borderId="28" xfId="6" applyNumberFormat="1" applyFont="1" applyFill="1" applyBorder="1" applyAlignment="1">
      <alignment vertical="top"/>
    </xf>
    <xf numFmtId="2" fontId="13" fillId="0" borderId="28" xfId="0" applyNumberFormat="1" applyFont="1" applyBorder="1" applyAlignment="1">
      <alignment vertical="top"/>
    </xf>
    <xf numFmtId="2" fontId="22" fillId="0" borderId="0" xfId="6" applyNumberFormat="1" applyFont="1" applyAlignment="1">
      <alignment horizontal="left" vertical="top" wrapText="1"/>
    </xf>
    <xf numFmtId="2" fontId="13" fillId="0" borderId="29" xfId="0" applyNumberFormat="1" applyFont="1" applyBorder="1" applyAlignment="1">
      <alignment vertical="top"/>
    </xf>
    <xf numFmtId="2" fontId="13" fillId="0" borderId="30" xfId="0" applyNumberFormat="1" applyFont="1" applyBorder="1" applyAlignment="1">
      <alignment vertical="top"/>
    </xf>
    <xf numFmtId="2" fontId="10" fillId="0" borderId="0" xfId="0" applyNumberFormat="1" applyFont="1" applyBorder="1" applyAlignment="1">
      <alignment vertical="top"/>
    </xf>
    <xf numFmtId="2" fontId="13" fillId="0" borderId="0" xfId="0" applyNumberFormat="1" applyFont="1" applyBorder="1" applyAlignment="1">
      <alignment vertical="top"/>
    </xf>
    <xf numFmtId="2" fontId="13" fillId="0" borderId="31" xfId="0" applyNumberFormat="1" applyFont="1" applyBorder="1" applyAlignment="1">
      <alignment vertical="top"/>
    </xf>
    <xf numFmtId="2" fontId="15" fillId="8" borderId="25" xfId="5" applyNumberFormat="1" applyFont="1" applyFill="1" applyBorder="1" applyAlignment="1">
      <alignment vertical="top"/>
    </xf>
    <xf numFmtId="2" fontId="15" fillId="9" borderId="32" xfId="5" applyNumberFormat="1" applyFont="1" applyFill="1" applyBorder="1" applyAlignment="1">
      <alignment vertical="top"/>
    </xf>
    <xf numFmtId="2" fontId="11" fillId="10" borderId="32" xfId="5" applyNumberFormat="1" applyFont="1" applyFill="1" applyBorder="1" applyAlignment="1">
      <alignment vertical="top"/>
    </xf>
    <xf numFmtId="2" fontId="15" fillId="11" borderId="32" xfId="5" applyNumberFormat="1" applyFont="1" applyFill="1" applyBorder="1" applyAlignment="1">
      <alignment vertical="top"/>
    </xf>
    <xf numFmtId="2" fontId="15" fillId="12" borderId="32" xfId="5" applyNumberFormat="1" applyFont="1" applyFill="1" applyBorder="1" applyAlignment="1">
      <alignment vertical="top"/>
    </xf>
    <xf numFmtId="2" fontId="15" fillId="13" borderId="32" xfId="5" applyNumberFormat="1" applyFont="1" applyFill="1" applyBorder="1" applyAlignment="1">
      <alignment vertical="top"/>
    </xf>
    <xf numFmtId="2" fontId="11" fillId="14" borderId="32" xfId="5" applyNumberFormat="1" applyFont="1" applyFill="1" applyBorder="1" applyAlignment="1">
      <alignment vertical="top"/>
    </xf>
    <xf numFmtId="2" fontId="15" fillId="15" borderId="32" xfId="5" applyNumberFormat="1" applyFont="1" applyFill="1" applyBorder="1" applyAlignment="1">
      <alignment vertical="top"/>
    </xf>
    <xf numFmtId="2" fontId="13" fillId="0" borderId="33" xfId="0" applyNumberFormat="1" applyFont="1" applyBorder="1" applyAlignment="1">
      <alignment vertical="top"/>
    </xf>
    <xf numFmtId="2" fontId="15" fillId="15" borderId="25" xfId="5" applyNumberFormat="1" applyFont="1" applyFill="1" applyBorder="1" applyAlignment="1">
      <alignment vertical="top"/>
    </xf>
    <xf numFmtId="2" fontId="15" fillId="16" borderId="21" xfId="5" applyNumberFormat="1" applyFont="1" applyFill="1" applyBorder="1" applyAlignment="1">
      <alignment vertical="top"/>
    </xf>
    <xf numFmtId="2" fontId="15" fillId="16" borderId="32" xfId="5" applyNumberFormat="1" applyFont="1" applyFill="1" applyBorder="1" applyAlignment="1">
      <alignment vertical="top"/>
    </xf>
    <xf numFmtId="4" fontId="10" fillId="0" borderId="12" xfId="6" applyNumberFormat="1" applyFont="1" applyBorder="1" applyAlignment="1">
      <alignment vertical="top"/>
    </xf>
    <xf numFmtId="4" fontId="10" fillId="0" borderId="13" xfId="6" applyNumberFormat="1" applyFont="1" applyBorder="1" applyAlignment="1">
      <alignment vertical="top"/>
    </xf>
    <xf numFmtId="4" fontId="10" fillId="0" borderId="18" xfId="6" applyNumberFormat="1" applyFont="1" applyBorder="1" applyAlignment="1">
      <alignment vertical="top"/>
    </xf>
    <xf numFmtId="4" fontId="10" fillId="0" borderId="17" xfId="6" applyNumberFormat="1" applyFont="1" applyBorder="1" applyAlignment="1">
      <alignment vertical="top"/>
    </xf>
    <xf numFmtId="4" fontId="10" fillId="0" borderId="28" xfId="6" applyNumberFormat="1" applyFont="1" applyBorder="1" applyAlignment="1">
      <alignment vertical="top"/>
    </xf>
    <xf numFmtId="4" fontId="10" fillId="18" borderId="23" xfId="6" applyNumberFormat="1" applyFont="1" applyFill="1" applyBorder="1" applyAlignment="1">
      <alignment vertical="top"/>
    </xf>
    <xf numFmtId="4" fontId="10" fillId="18" borderId="13" xfId="6" applyNumberFormat="1" applyFont="1" applyFill="1" applyBorder="1" applyAlignment="1">
      <alignment vertical="top"/>
    </xf>
    <xf numFmtId="4" fontId="10" fillId="18" borderId="28" xfId="6" applyNumberFormat="1" applyFont="1" applyFill="1" applyBorder="1" applyAlignment="1">
      <alignment vertical="top"/>
    </xf>
    <xf numFmtId="4" fontId="10" fillId="18" borderId="17" xfId="6" applyNumberFormat="1" applyFont="1" applyFill="1" applyBorder="1" applyAlignment="1">
      <alignment vertical="top"/>
    </xf>
    <xf numFmtId="4" fontId="13" fillId="18" borderId="12" xfId="6" applyNumberFormat="1" applyFont="1" applyFill="1" applyBorder="1" applyAlignment="1">
      <alignment vertical="top"/>
    </xf>
    <xf numFmtId="4" fontId="10" fillId="18" borderId="18" xfId="6" applyNumberFormat="1" applyFont="1" applyFill="1" applyBorder="1" applyAlignment="1">
      <alignment vertical="top"/>
    </xf>
    <xf numFmtId="4" fontId="10" fillId="18" borderId="12" xfId="6" applyNumberFormat="1" applyFont="1" applyFill="1" applyBorder="1" applyAlignment="1">
      <alignment vertical="top"/>
    </xf>
    <xf numFmtId="0" fontId="13" fillId="7" borderId="13" xfId="0" applyFont="1" applyFill="1" applyBorder="1" applyAlignment="1">
      <alignment horizontal="left"/>
    </xf>
    <xf numFmtId="2" fontId="13" fillId="0" borderId="13" xfId="6" applyNumberFormat="1" applyFont="1" applyBorder="1" applyAlignment="1">
      <alignment horizontal="left" vertical="top"/>
    </xf>
    <xf numFmtId="0" fontId="24" fillId="17" borderId="0" xfId="0" applyFont="1" applyFill="1" applyBorder="1" applyAlignment="1">
      <alignment horizontal="left" vertical="center" wrapText="1"/>
    </xf>
    <xf numFmtId="4" fontId="24" fillId="17" borderId="0" xfId="0" applyNumberFormat="1" applyFont="1" applyFill="1" applyBorder="1" applyAlignment="1">
      <alignment horizontal="left" vertical="center" wrapText="1"/>
    </xf>
    <xf numFmtId="0" fontId="24" fillId="17" borderId="34" xfId="0" applyFont="1" applyFill="1" applyBorder="1" applyAlignment="1">
      <alignment horizontal="left" vertical="center" wrapText="1"/>
    </xf>
    <xf numFmtId="1" fontId="25" fillId="0" borderId="13" xfId="6" applyNumberFormat="1" applyFont="1" applyFill="1" applyBorder="1" applyAlignment="1">
      <alignment horizontal="center" vertical="top"/>
    </xf>
    <xf numFmtId="2" fontId="24" fillId="0" borderId="13" xfId="0" applyNumberFormat="1" applyFont="1" applyFill="1" applyBorder="1" applyAlignment="1">
      <alignment horizontal="left" vertical="top" wrapText="1"/>
    </xf>
    <xf numFmtId="2" fontId="24" fillId="0" borderId="13" xfId="0" applyNumberFormat="1" applyFont="1" applyFill="1" applyBorder="1" applyAlignment="1">
      <alignment horizontal="center" vertical="top"/>
    </xf>
    <xf numFmtId="4" fontId="24" fillId="0" borderId="13" xfId="6" applyNumberFormat="1" applyFont="1" applyBorder="1" applyAlignment="1">
      <alignment vertical="top"/>
    </xf>
    <xf numFmtId="2" fontId="24" fillId="0" borderId="13" xfId="6" applyNumberFormat="1" applyFont="1" applyFill="1" applyBorder="1" applyAlignment="1">
      <alignment vertical="top"/>
    </xf>
    <xf numFmtId="49" fontId="24" fillId="0" borderId="13" xfId="6" applyNumberFormat="1" applyFont="1" applyBorder="1" applyAlignment="1">
      <alignment vertical="top" wrapText="1"/>
    </xf>
    <xf numFmtId="49" fontId="24" fillId="0" borderId="13" xfId="6" applyNumberFormat="1" applyFont="1" applyBorder="1" applyAlignment="1">
      <alignment vertical="top"/>
    </xf>
    <xf numFmtId="2" fontId="24" fillId="0" borderId="13" xfId="0" applyNumberFormat="1" applyFont="1" applyBorder="1" applyAlignment="1">
      <alignment vertical="top"/>
    </xf>
    <xf numFmtId="1" fontId="17" fillId="0" borderId="27" xfId="6" applyNumberFormat="1" applyFont="1" applyFill="1" applyBorder="1" applyAlignment="1">
      <alignment horizontal="center" vertical="top"/>
    </xf>
    <xf numFmtId="2" fontId="10" fillId="0" borderId="28" xfId="6" applyNumberFormat="1" applyFont="1" applyBorder="1" applyAlignment="1">
      <alignment horizontal="left" vertical="top" wrapText="1"/>
    </xf>
    <xf numFmtId="2" fontId="17" fillId="0" borderId="28" xfId="6" applyNumberFormat="1" applyFont="1" applyBorder="1" applyAlignment="1">
      <alignment vertical="top"/>
    </xf>
    <xf numFmtId="2" fontId="19" fillId="0" borderId="28" xfId="6" applyNumberFormat="1" applyFont="1" applyBorder="1" applyAlignment="1">
      <alignment vertical="top"/>
    </xf>
    <xf numFmtId="2" fontId="19" fillId="0" borderId="28" xfId="6" applyNumberFormat="1" applyFont="1" applyFill="1" applyBorder="1" applyAlignment="1">
      <alignment vertical="top"/>
    </xf>
    <xf numFmtId="2" fontId="19" fillId="0" borderId="33" xfId="6" applyNumberFormat="1" applyFont="1" applyFill="1" applyBorder="1" applyAlignment="1">
      <alignment vertical="top"/>
    </xf>
    <xf numFmtId="2" fontId="25" fillId="0" borderId="13" xfId="0" applyNumberFormat="1" applyFont="1" applyFill="1" applyBorder="1" applyAlignment="1">
      <alignment horizontal="left" vertical="top" wrapText="1"/>
    </xf>
    <xf numFmtId="2" fontId="25" fillId="0" borderId="13" xfId="0" applyNumberFormat="1" applyFont="1" applyFill="1" applyBorder="1" applyAlignment="1">
      <alignment horizontal="center" vertical="top"/>
    </xf>
    <xf numFmtId="4" fontId="25" fillId="0" borderId="13" xfId="6" applyNumberFormat="1" applyFont="1" applyBorder="1" applyAlignment="1">
      <alignment vertical="top"/>
    </xf>
    <xf numFmtId="0" fontId="13" fillId="7" borderId="17" xfId="0" applyFont="1" applyFill="1" applyBorder="1" applyAlignment="1">
      <alignment horizontal="left"/>
    </xf>
    <xf numFmtId="4" fontId="13" fillId="0" borderId="17" xfId="6" applyNumberFormat="1" applyFont="1" applyBorder="1" applyAlignment="1">
      <alignment vertical="top"/>
    </xf>
    <xf numFmtId="4" fontId="13" fillId="0" borderId="36" xfId="6" applyNumberFormat="1" applyFont="1" applyBorder="1" applyAlignment="1">
      <alignment vertical="top"/>
    </xf>
    <xf numFmtId="2" fontId="13" fillId="0" borderId="35" xfId="6" applyNumberFormat="1" applyFont="1" applyFill="1" applyBorder="1" applyAlignment="1">
      <alignment horizontal="left" vertical="top" wrapText="1"/>
    </xf>
    <xf numFmtId="1" fontId="17" fillId="0" borderId="0" xfId="6" applyNumberFormat="1" applyFont="1" applyFill="1" applyBorder="1" applyAlignment="1">
      <alignment horizontal="center" vertical="top"/>
    </xf>
    <xf numFmtId="2" fontId="10" fillId="0" borderId="0" xfId="6" applyNumberFormat="1" applyFont="1" applyBorder="1" applyAlignment="1">
      <alignment horizontal="left" vertical="top" wrapText="1"/>
    </xf>
    <xf numFmtId="2" fontId="17" fillId="0" borderId="0" xfId="6" applyNumberFormat="1" applyFont="1" applyBorder="1" applyAlignment="1">
      <alignment vertical="top"/>
    </xf>
    <xf numFmtId="4" fontId="10" fillId="0" borderId="0" xfId="6" applyNumberFormat="1" applyFont="1" applyBorder="1" applyAlignment="1">
      <alignment vertical="top"/>
    </xf>
    <xf numFmtId="2" fontId="19" fillId="0" borderId="0" xfId="6" applyNumberFormat="1" applyFont="1" applyBorder="1" applyAlignment="1">
      <alignment vertical="top"/>
    </xf>
    <xf numFmtId="2" fontId="19" fillId="0" borderId="0" xfId="6" applyNumberFormat="1" applyFont="1" applyFill="1" applyBorder="1" applyAlignment="1">
      <alignment vertical="top"/>
    </xf>
    <xf numFmtId="1" fontId="23" fillId="17" borderId="30" xfId="6" applyNumberFormat="1" applyFont="1" applyFill="1" applyBorder="1" applyAlignment="1">
      <alignment horizontal="left" vertical="center" wrapText="1"/>
    </xf>
    <xf numFmtId="1" fontId="23" fillId="17" borderId="0" xfId="6" applyNumberFormat="1" applyFont="1" applyFill="1" applyBorder="1" applyAlignment="1">
      <alignment horizontal="left" vertical="center" wrapText="1"/>
    </xf>
    <xf numFmtId="2" fontId="10" fillId="0" borderId="0" xfId="6" applyNumberFormat="1" applyFont="1" applyFill="1" applyAlignment="1">
      <alignment horizontal="left" vertical="top"/>
    </xf>
    <xf numFmtId="2" fontId="10" fillId="0" borderId="0" xfId="6" applyNumberFormat="1" applyFont="1" applyFill="1" applyAlignment="1">
      <alignment horizontal="center" vertical="top"/>
    </xf>
  </cellXfs>
  <cellStyles count="10">
    <cellStyle name="Bun" xfId="1"/>
    <cellStyle name="Calcul" xfId="2"/>
    <cellStyle name="Celulă legată" xfId="3"/>
    <cellStyle name="Ieșire" xfId="4"/>
    <cellStyle name="Neutru" xfId="5" builtinId="28"/>
    <cellStyle name="Normal" xfId="0" builtinId="0"/>
    <cellStyle name="Normal 2" xfId="6"/>
    <cellStyle name="Normal_PROGRAM 2015 ITM" xfId="7"/>
    <cellStyle name="Notă" xfId="8"/>
    <cellStyle name="Text avertisment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0"/>
  <sheetViews>
    <sheetView tabSelected="1" zoomScaleNormal="100" workbookViewId="0">
      <pane ySplit="6" topLeftCell="A34" activePane="bottomLeft" state="frozen"/>
      <selection pane="bottomLeft" activeCell="E46" sqref="E46"/>
    </sheetView>
  </sheetViews>
  <sheetFormatPr defaultRowHeight="15"/>
  <cols>
    <col min="1" max="1" width="6.42578125" style="112" customWidth="1"/>
    <col min="2" max="2" width="31.85546875" style="111" customWidth="1"/>
    <col min="3" max="3" width="10.5703125" style="26" customWidth="1"/>
    <col min="4" max="4" width="12.42578125" style="95" customWidth="1"/>
    <col min="5" max="5" width="11.5703125" style="95" customWidth="1"/>
    <col min="6" max="6" width="13" style="26" customWidth="1"/>
    <col min="7" max="8" width="13.5703125" style="26" customWidth="1"/>
    <col min="9" max="9" width="13.7109375" style="26" customWidth="1"/>
    <col min="10" max="10" width="10.5703125" style="26" customWidth="1"/>
    <col min="11" max="11" width="21.140625" style="26" customWidth="1"/>
    <col min="12" max="16384" width="9.140625" style="26"/>
  </cols>
  <sheetData>
    <row r="1" spans="1:11">
      <c r="A1" s="92" t="s">
        <v>126</v>
      </c>
      <c r="B1" s="93"/>
      <c r="C1" s="94"/>
      <c r="E1" s="96"/>
      <c r="F1" s="97"/>
      <c r="G1" s="97"/>
      <c r="H1" s="97"/>
      <c r="I1" s="101" t="s">
        <v>193</v>
      </c>
      <c r="J1" s="93"/>
      <c r="K1" s="94"/>
    </row>
    <row r="2" spans="1:11">
      <c r="A2" s="92" t="s">
        <v>198</v>
      </c>
      <c r="B2" s="93"/>
      <c r="C2" s="94"/>
      <c r="E2" s="96"/>
      <c r="F2" s="97"/>
      <c r="G2" s="97"/>
      <c r="H2" s="97"/>
      <c r="I2" s="196" t="s">
        <v>127</v>
      </c>
      <c r="J2" s="196"/>
      <c r="K2" s="94"/>
    </row>
    <row r="3" spans="1:11">
      <c r="A3" s="98"/>
      <c r="B3" s="99"/>
      <c r="C3" s="94"/>
      <c r="E3" s="100"/>
      <c r="G3" s="101"/>
      <c r="H3" s="101"/>
      <c r="I3" s="196" t="s">
        <v>128</v>
      </c>
      <c r="J3" s="196"/>
      <c r="K3" s="101"/>
    </row>
    <row r="4" spans="1:11">
      <c r="A4" s="98"/>
      <c r="B4" s="99"/>
      <c r="C4" s="94"/>
      <c r="E4" s="100"/>
      <c r="F4" s="101"/>
      <c r="G4" s="101"/>
      <c r="H4" s="101"/>
      <c r="K4" s="101"/>
    </row>
    <row r="5" spans="1:11">
      <c r="A5" s="98"/>
      <c r="B5" s="99"/>
      <c r="C5" s="94"/>
      <c r="E5" s="96"/>
      <c r="F5" s="97" t="s">
        <v>192</v>
      </c>
      <c r="G5" s="97"/>
      <c r="H5" s="97"/>
      <c r="I5" s="128"/>
      <c r="J5" s="128"/>
      <c r="K5" s="97"/>
    </row>
    <row r="6" spans="1:11" ht="15.75" thickBot="1">
      <c r="A6" s="197" t="s">
        <v>194</v>
      </c>
      <c r="B6" s="197"/>
      <c r="C6" s="197"/>
      <c r="D6" s="197"/>
      <c r="E6" s="197"/>
      <c r="F6" s="197"/>
      <c r="G6" s="197"/>
      <c r="H6" s="197"/>
      <c r="I6" s="197"/>
      <c r="J6" s="197"/>
      <c r="K6" s="197"/>
    </row>
    <row r="7" spans="1:11" ht="135.75" thickBot="1">
      <c r="A7" s="1" t="s">
        <v>21</v>
      </c>
      <c r="B7" s="1" t="s">
        <v>124</v>
      </c>
      <c r="C7" s="1" t="s">
        <v>10</v>
      </c>
      <c r="D7" s="2" t="s">
        <v>3</v>
      </c>
      <c r="E7" s="2" t="s">
        <v>4</v>
      </c>
      <c r="F7" s="3" t="s">
        <v>0</v>
      </c>
      <c r="G7" s="3" t="s">
        <v>1</v>
      </c>
      <c r="H7" s="3" t="s">
        <v>2</v>
      </c>
      <c r="I7" s="3" t="s">
        <v>5</v>
      </c>
      <c r="J7" s="4" t="s">
        <v>115</v>
      </c>
      <c r="K7" s="4" t="s">
        <v>6</v>
      </c>
    </row>
    <row r="8" spans="1:11" ht="15.75" thickBot="1">
      <c r="A8" s="5" t="s">
        <v>116</v>
      </c>
      <c r="B8" s="6"/>
      <c r="C8" s="7"/>
      <c r="D8" s="8"/>
      <c r="E8" s="8"/>
      <c r="F8" s="7"/>
      <c r="G8" s="7"/>
      <c r="H8" s="7"/>
      <c r="I8" s="7"/>
      <c r="J8" s="120"/>
      <c r="K8" s="120"/>
    </row>
    <row r="9" spans="1:11" ht="12.75" customHeight="1">
      <c r="A9" s="16">
        <v>1</v>
      </c>
      <c r="B9" s="17" t="s">
        <v>47</v>
      </c>
      <c r="C9" s="18" t="s">
        <v>49</v>
      </c>
      <c r="D9" s="10">
        <f t="shared" ref="D9:D32" si="0">E9/1.19</f>
        <v>420.1680672268908</v>
      </c>
      <c r="E9" s="11">
        <v>500</v>
      </c>
      <c r="F9" s="12" t="s">
        <v>114</v>
      </c>
      <c r="G9" s="13" t="s">
        <v>113</v>
      </c>
      <c r="H9" s="14" t="s">
        <v>196</v>
      </c>
      <c r="I9" s="14" t="s">
        <v>197</v>
      </c>
      <c r="J9" s="15" t="s">
        <v>7</v>
      </c>
      <c r="K9" s="133" t="s">
        <v>195</v>
      </c>
    </row>
    <row r="10" spans="1:11" ht="12.75" customHeight="1">
      <c r="A10" s="9">
        <v>2</v>
      </c>
      <c r="B10" s="17" t="s">
        <v>48</v>
      </c>
      <c r="C10" s="18" t="s">
        <v>50</v>
      </c>
      <c r="D10" s="10">
        <f t="shared" si="0"/>
        <v>342.85714285714289</v>
      </c>
      <c r="E10" s="11">
        <v>408</v>
      </c>
      <c r="F10" s="12" t="s">
        <v>114</v>
      </c>
      <c r="G10" s="13" t="s">
        <v>113</v>
      </c>
      <c r="H10" s="14" t="s">
        <v>196</v>
      </c>
      <c r="I10" s="14" t="s">
        <v>197</v>
      </c>
      <c r="J10" s="15" t="s">
        <v>7</v>
      </c>
      <c r="K10" s="133" t="s">
        <v>195</v>
      </c>
    </row>
    <row r="11" spans="1:11" ht="12.75" customHeight="1">
      <c r="A11" s="16">
        <v>3</v>
      </c>
      <c r="B11" s="19" t="s">
        <v>19</v>
      </c>
      <c r="C11" s="20" t="s">
        <v>176</v>
      </c>
      <c r="D11" s="10">
        <f t="shared" si="0"/>
        <v>7142.8571428571431</v>
      </c>
      <c r="E11" s="11">
        <v>8500</v>
      </c>
      <c r="F11" s="12" t="s">
        <v>114</v>
      </c>
      <c r="G11" s="13" t="s">
        <v>113</v>
      </c>
      <c r="H11" s="14" t="s">
        <v>196</v>
      </c>
      <c r="I11" s="14" t="s">
        <v>197</v>
      </c>
      <c r="J11" s="15" t="s">
        <v>7</v>
      </c>
      <c r="K11" s="133" t="s">
        <v>195</v>
      </c>
    </row>
    <row r="12" spans="1:11" ht="12.75" customHeight="1">
      <c r="A12" s="9">
        <v>4</v>
      </c>
      <c r="B12" s="17" t="s">
        <v>20</v>
      </c>
      <c r="C12" s="18" t="s">
        <v>29</v>
      </c>
      <c r="D12" s="10">
        <f t="shared" si="0"/>
        <v>5042.0168067226896</v>
      </c>
      <c r="E12" s="11">
        <v>6000</v>
      </c>
      <c r="F12" s="12" t="s">
        <v>114</v>
      </c>
      <c r="G12" s="13" t="s">
        <v>113</v>
      </c>
      <c r="H12" s="14" t="s">
        <v>196</v>
      </c>
      <c r="I12" s="14" t="s">
        <v>197</v>
      </c>
      <c r="J12" s="15" t="s">
        <v>7</v>
      </c>
      <c r="K12" s="133" t="s">
        <v>195</v>
      </c>
    </row>
    <row r="13" spans="1:11" ht="12.75" customHeight="1">
      <c r="A13" s="16">
        <v>5</v>
      </c>
      <c r="B13" s="17" t="s">
        <v>60</v>
      </c>
      <c r="C13" s="18" t="s">
        <v>46</v>
      </c>
      <c r="D13" s="10">
        <f t="shared" si="0"/>
        <v>53.781512605042018</v>
      </c>
      <c r="E13" s="21">
        <v>64</v>
      </c>
      <c r="F13" s="22" t="s">
        <v>114</v>
      </c>
      <c r="G13" s="13" t="s">
        <v>113</v>
      </c>
      <c r="H13" s="14" t="s">
        <v>196</v>
      </c>
      <c r="I13" s="14" t="s">
        <v>197</v>
      </c>
      <c r="J13" s="15" t="s">
        <v>7</v>
      </c>
      <c r="K13" s="133" t="s">
        <v>195</v>
      </c>
    </row>
    <row r="14" spans="1:11" ht="12.75" customHeight="1">
      <c r="A14" s="9">
        <v>6</v>
      </c>
      <c r="B14" s="17" t="s">
        <v>61</v>
      </c>
      <c r="C14" s="18" t="s">
        <v>64</v>
      </c>
      <c r="D14" s="10">
        <v>25.66</v>
      </c>
      <c r="E14" s="21">
        <v>80</v>
      </c>
      <c r="F14" s="22" t="s">
        <v>114</v>
      </c>
      <c r="G14" s="13" t="s">
        <v>113</v>
      </c>
      <c r="H14" s="14" t="s">
        <v>196</v>
      </c>
      <c r="I14" s="14" t="s">
        <v>197</v>
      </c>
      <c r="J14" s="15" t="s">
        <v>7</v>
      </c>
      <c r="K14" s="133" t="s">
        <v>195</v>
      </c>
    </row>
    <row r="15" spans="1:11" ht="12.75" customHeight="1">
      <c r="A15" s="16">
        <v>7</v>
      </c>
      <c r="B15" s="17" t="s">
        <v>62</v>
      </c>
      <c r="C15" s="18" t="s">
        <v>65</v>
      </c>
      <c r="D15" s="10">
        <f t="shared" si="0"/>
        <v>63.025210084033617</v>
      </c>
      <c r="E15" s="21">
        <v>75</v>
      </c>
      <c r="F15" s="22" t="s">
        <v>114</v>
      </c>
      <c r="G15" s="13" t="s">
        <v>113</v>
      </c>
      <c r="H15" s="14" t="s">
        <v>196</v>
      </c>
      <c r="I15" s="14" t="s">
        <v>197</v>
      </c>
      <c r="J15" s="15" t="s">
        <v>7</v>
      </c>
      <c r="K15" s="133" t="s">
        <v>195</v>
      </c>
    </row>
    <row r="16" spans="1:11" ht="12.75" customHeight="1">
      <c r="A16" s="9">
        <v>8</v>
      </c>
      <c r="B16" s="17" t="s">
        <v>63</v>
      </c>
      <c r="C16" s="18" t="s">
        <v>68</v>
      </c>
      <c r="D16" s="10">
        <v>89</v>
      </c>
      <c r="E16" s="21">
        <v>780</v>
      </c>
      <c r="F16" s="22" t="s">
        <v>114</v>
      </c>
      <c r="G16" s="13" t="s">
        <v>113</v>
      </c>
      <c r="H16" s="14" t="s">
        <v>196</v>
      </c>
      <c r="I16" s="14" t="s">
        <v>197</v>
      </c>
      <c r="J16" s="15" t="s">
        <v>7</v>
      </c>
      <c r="K16" s="133" t="s">
        <v>195</v>
      </c>
    </row>
    <row r="17" spans="1:11" ht="12.75" customHeight="1">
      <c r="A17" s="16">
        <v>9</v>
      </c>
      <c r="B17" s="17" t="s">
        <v>66</v>
      </c>
      <c r="C17" s="18" t="s">
        <v>67</v>
      </c>
      <c r="D17" s="10">
        <f t="shared" si="0"/>
        <v>82.352941176470594</v>
      </c>
      <c r="E17" s="21">
        <v>98</v>
      </c>
      <c r="F17" s="22" t="s">
        <v>114</v>
      </c>
      <c r="G17" s="13" t="s">
        <v>113</v>
      </c>
      <c r="H17" s="14" t="s">
        <v>196</v>
      </c>
      <c r="I17" s="14" t="s">
        <v>197</v>
      </c>
      <c r="J17" s="15" t="s">
        <v>7</v>
      </c>
      <c r="K17" s="133" t="s">
        <v>195</v>
      </c>
    </row>
    <row r="18" spans="1:11" ht="12.75" customHeight="1">
      <c r="A18" s="9">
        <v>10</v>
      </c>
      <c r="B18" s="17" t="s">
        <v>69</v>
      </c>
      <c r="C18" s="18" t="s">
        <v>177</v>
      </c>
      <c r="D18" s="10">
        <f t="shared" si="0"/>
        <v>840.3361344537816</v>
      </c>
      <c r="E18" s="21">
        <v>1000</v>
      </c>
      <c r="F18" s="22" t="s">
        <v>114</v>
      </c>
      <c r="G18" s="13" t="s">
        <v>113</v>
      </c>
      <c r="H18" s="14" t="s">
        <v>196</v>
      </c>
      <c r="I18" s="14" t="s">
        <v>197</v>
      </c>
      <c r="J18" s="15" t="s">
        <v>7</v>
      </c>
      <c r="K18" s="133" t="s">
        <v>195</v>
      </c>
    </row>
    <row r="19" spans="1:11" ht="12.75" customHeight="1">
      <c r="A19" s="16">
        <v>11</v>
      </c>
      <c r="B19" s="17" t="s">
        <v>83</v>
      </c>
      <c r="C19" s="18" t="s">
        <v>88</v>
      </c>
      <c r="D19" s="10">
        <f t="shared" si="0"/>
        <v>12.605042016806724</v>
      </c>
      <c r="E19" s="21">
        <v>15</v>
      </c>
      <c r="F19" s="22" t="s">
        <v>114</v>
      </c>
      <c r="G19" s="13" t="s">
        <v>113</v>
      </c>
      <c r="H19" s="14" t="s">
        <v>196</v>
      </c>
      <c r="I19" s="14" t="s">
        <v>197</v>
      </c>
      <c r="J19" s="15" t="s">
        <v>7</v>
      </c>
      <c r="K19" s="133" t="s">
        <v>195</v>
      </c>
    </row>
    <row r="20" spans="1:11" ht="12.75" customHeight="1">
      <c r="A20" s="9">
        <v>12</v>
      </c>
      <c r="B20" s="17" t="s">
        <v>84</v>
      </c>
      <c r="C20" s="18" t="s">
        <v>87</v>
      </c>
      <c r="D20" s="10">
        <f t="shared" si="0"/>
        <v>16.806722689075631</v>
      </c>
      <c r="E20" s="21">
        <v>20</v>
      </c>
      <c r="F20" s="22" t="s">
        <v>114</v>
      </c>
      <c r="G20" s="13" t="s">
        <v>113</v>
      </c>
      <c r="H20" s="14" t="s">
        <v>196</v>
      </c>
      <c r="I20" s="14" t="s">
        <v>197</v>
      </c>
      <c r="J20" s="15" t="s">
        <v>7</v>
      </c>
      <c r="K20" s="133" t="s">
        <v>195</v>
      </c>
    </row>
    <row r="21" spans="1:11" ht="12.75" customHeight="1">
      <c r="A21" s="16">
        <v>13</v>
      </c>
      <c r="B21" s="17" t="s">
        <v>85</v>
      </c>
      <c r="C21" s="18" t="s">
        <v>86</v>
      </c>
      <c r="D21" s="10">
        <f t="shared" si="0"/>
        <v>21.008403361344538</v>
      </c>
      <c r="E21" s="21">
        <v>25</v>
      </c>
      <c r="F21" s="22" t="s">
        <v>114</v>
      </c>
      <c r="G21" s="13" t="s">
        <v>113</v>
      </c>
      <c r="H21" s="14" t="s">
        <v>196</v>
      </c>
      <c r="I21" s="14" t="s">
        <v>197</v>
      </c>
      <c r="J21" s="15" t="s">
        <v>7</v>
      </c>
      <c r="K21" s="133" t="s">
        <v>195</v>
      </c>
    </row>
    <row r="22" spans="1:11" ht="12.75" customHeight="1">
      <c r="A22" s="9">
        <v>14</v>
      </c>
      <c r="B22" s="17" t="s">
        <v>89</v>
      </c>
      <c r="C22" s="18" t="s">
        <v>94</v>
      </c>
      <c r="D22" s="10">
        <f t="shared" si="0"/>
        <v>57.983193277310924</v>
      </c>
      <c r="E22" s="21">
        <v>69</v>
      </c>
      <c r="F22" s="22" t="s">
        <v>114</v>
      </c>
      <c r="G22" s="13" t="s">
        <v>113</v>
      </c>
      <c r="H22" s="14" t="s">
        <v>196</v>
      </c>
      <c r="I22" s="14" t="s">
        <v>197</v>
      </c>
      <c r="J22" s="15" t="s">
        <v>7</v>
      </c>
      <c r="K22" s="133" t="s">
        <v>195</v>
      </c>
    </row>
    <row r="23" spans="1:11" ht="12.75" customHeight="1">
      <c r="A23" s="16">
        <v>15</v>
      </c>
      <c r="B23" s="17" t="s">
        <v>90</v>
      </c>
      <c r="C23" s="18" t="s">
        <v>95</v>
      </c>
      <c r="D23" s="10">
        <f t="shared" si="0"/>
        <v>1680.6722689075632</v>
      </c>
      <c r="E23" s="21">
        <v>2000</v>
      </c>
      <c r="F23" s="22" t="s">
        <v>114</v>
      </c>
      <c r="G23" s="13" t="s">
        <v>113</v>
      </c>
      <c r="H23" s="14" t="s">
        <v>196</v>
      </c>
      <c r="I23" s="14" t="s">
        <v>197</v>
      </c>
      <c r="J23" s="15" t="s">
        <v>7</v>
      </c>
      <c r="K23" s="133" t="s">
        <v>195</v>
      </c>
    </row>
    <row r="24" spans="1:11" ht="12.75" customHeight="1">
      <c r="A24" s="9">
        <v>16</v>
      </c>
      <c r="B24" s="17" t="s">
        <v>92</v>
      </c>
      <c r="C24" s="18" t="s">
        <v>97</v>
      </c>
      <c r="D24" s="10">
        <f t="shared" si="0"/>
        <v>243.69747899159665</v>
      </c>
      <c r="E24" s="10">
        <v>290</v>
      </c>
      <c r="F24" s="22" t="s">
        <v>114</v>
      </c>
      <c r="G24" s="23" t="s">
        <v>113</v>
      </c>
      <c r="H24" s="24" t="s">
        <v>196</v>
      </c>
      <c r="I24" s="24" t="s">
        <v>197</v>
      </c>
      <c r="J24" s="15" t="s">
        <v>7</v>
      </c>
      <c r="K24" s="133" t="s">
        <v>195</v>
      </c>
    </row>
    <row r="25" spans="1:11" ht="12.75" customHeight="1">
      <c r="A25" s="16">
        <v>17</v>
      </c>
      <c r="B25" s="17" t="s">
        <v>99</v>
      </c>
      <c r="C25" s="25" t="s">
        <v>100</v>
      </c>
      <c r="D25" s="10">
        <f t="shared" si="0"/>
        <v>191.59663865546219</v>
      </c>
      <c r="E25" s="10">
        <v>228</v>
      </c>
      <c r="F25" s="22" t="s">
        <v>114</v>
      </c>
      <c r="G25" s="23" t="s">
        <v>113</v>
      </c>
      <c r="H25" s="24" t="s">
        <v>196</v>
      </c>
      <c r="I25" s="24" t="s">
        <v>197</v>
      </c>
      <c r="J25" s="15" t="s">
        <v>7</v>
      </c>
      <c r="K25" s="133" t="s">
        <v>195</v>
      </c>
    </row>
    <row r="26" spans="1:11" ht="12.75" customHeight="1">
      <c r="A26" s="9">
        <v>18</v>
      </c>
      <c r="B26" s="17" t="s">
        <v>173</v>
      </c>
      <c r="C26" s="18" t="s">
        <v>156</v>
      </c>
      <c r="D26" s="10">
        <f t="shared" si="0"/>
        <v>73.94957983193278</v>
      </c>
      <c r="E26" s="11">
        <v>88</v>
      </c>
      <c r="F26" s="22" t="s">
        <v>114</v>
      </c>
      <c r="G26" s="23" t="s">
        <v>113</v>
      </c>
      <c r="H26" s="24" t="s">
        <v>196</v>
      </c>
      <c r="I26" s="24" t="s">
        <v>197</v>
      </c>
      <c r="J26" s="15" t="s">
        <v>7</v>
      </c>
      <c r="K26" s="133" t="s">
        <v>195</v>
      </c>
    </row>
    <row r="27" spans="1:11" ht="12.75" customHeight="1">
      <c r="A27" s="16">
        <v>19</v>
      </c>
      <c r="B27" s="17" t="s">
        <v>136</v>
      </c>
      <c r="C27" s="25" t="s">
        <v>137</v>
      </c>
      <c r="D27" s="10">
        <f t="shared" si="0"/>
        <v>66.80924369747899</v>
      </c>
      <c r="E27" s="11">
        <v>79.503</v>
      </c>
      <c r="F27" s="22" t="s">
        <v>114</v>
      </c>
      <c r="G27" s="23" t="s">
        <v>113</v>
      </c>
      <c r="H27" s="24" t="s">
        <v>196</v>
      </c>
      <c r="I27" s="24" t="s">
        <v>197</v>
      </c>
      <c r="J27" s="15" t="s">
        <v>7</v>
      </c>
      <c r="K27" s="133" t="s">
        <v>195</v>
      </c>
    </row>
    <row r="28" spans="1:11" ht="12.75" customHeight="1">
      <c r="A28" s="9">
        <v>20</v>
      </c>
      <c r="B28" s="17" t="s">
        <v>138</v>
      </c>
      <c r="C28" s="25" t="s">
        <v>157</v>
      </c>
      <c r="D28" s="10">
        <f t="shared" si="0"/>
        <v>55.462184873949582</v>
      </c>
      <c r="E28" s="11">
        <v>66</v>
      </c>
      <c r="F28" s="22" t="s">
        <v>114</v>
      </c>
      <c r="G28" s="23" t="s">
        <v>113</v>
      </c>
      <c r="H28" s="24" t="s">
        <v>196</v>
      </c>
      <c r="I28" s="24" t="s">
        <v>197</v>
      </c>
      <c r="J28" s="15" t="s">
        <v>7</v>
      </c>
      <c r="K28" s="133" t="s">
        <v>195</v>
      </c>
    </row>
    <row r="29" spans="1:11" ht="12.75" customHeight="1">
      <c r="A29" s="16">
        <v>21</v>
      </c>
      <c r="B29" s="17" t="s">
        <v>141</v>
      </c>
      <c r="C29" s="25" t="s">
        <v>158</v>
      </c>
      <c r="D29" s="10">
        <f t="shared" si="0"/>
        <v>29.411764705882355</v>
      </c>
      <c r="E29" s="11">
        <v>35</v>
      </c>
      <c r="F29" s="22" t="s">
        <v>114</v>
      </c>
      <c r="G29" s="23" t="s">
        <v>113</v>
      </c>
      <c r="H29" s="24" t="s">
        <v>196</v>
      </c>
      <c r="I29" s="24" t="s">
        <v>197</v>
      </c>
      <c r="J29" s="15" t="s">
        <v>7</v>
      </c>
      <c r="K29" s="133" t="s">
        <v>195</v>
      </c>
    </row>
    <row r="30" spans="1:11" ht="12.75" customHeight="1">
      <c r="A30" s="9">
        <v>22</v>
      </c>
      <c r="B30" s="17" t="s">
        <v>142</v>
      </c>
      <c r="C30" s="25" t="s">
        <v>159</v>
      </c>
      <c r="D30" s="10">
        <f t="shared" si="0"/>
        <v>142.85714285714286</v>
      </c>
      <c r="E30" s="11">
        <v>170</v>
      </c>
      <c r="F30" s="22" t="s">
        <v>114</v>
      </c>
      <c r="G30" s="23" t="s">
        <v>113</v>
      </c>
      <c r="H30" s="24" t="s">
        <v>196</v>
      </c>
      <c r="I30" s="24" t="s">
        <v>197</v>
      </c>
      <c r="J30" s="15" t="s">
        <v>7</v>
      </c>
      <c r="K30" s="133" t="s">
        <v>195</v>
      </c>
    </row>
    <row r="31" spans="1:11" ht="12.75" customHeight="1">
      <c r="A31" s="16">
        <v>23</v>
      </c>
      <c r="B31" s="17" t="s">
        <v>143</v>
      </c>
      <c r="C31" s="25" t="s">
        <v>160</v>
      </c>
      <c r="D31" s="10">
        <f t="shared" si="0"/>
        <v>126.05042016806723</v>
      </c>
      <c r="E31" s="11">
        <v>150</v>
      </c>
      <c r="F31" s="22" t="s">
        <v>114</v>
      </c>
      <c r="G31" s="23" t="s">
        <v>113</v>
      </c>
      <c r="H31" s="24" t="s">
        <v>196</v>
      </c>
      <c r="I31" s="24" t="s">
        <v>197</v>
      </c>
      <c r="J31" s="15" t="s">
        <v>7</v>
      </c>
      <c r="K31" s="133" t="s">
        <v>195</v>
      </c>
    </row>
    <row r="32" spans="1:11" ht="12.75" customHeight="1">
      <c r="A32" s="9">
        <v>24</v>
      </c>
      <c r="B32" s="17" t="s">
        <v>144</v>
      </c>
      <c r="C32" s="25" t="s">
        <v>161</v>
      </c>
      <c r="D32" s="10">
        <f t="shared" si="0"/>
        <v>1260.5042016806724</v>
      </c>
      <c r="E32" s="11">
        <v>1500</v>
      </c>
      <c r="F32" s="22" t="s">
        <v>114</v>
      </c>
      <c r="G32" s="23" t="s">
        <v>113</v>
      </c>
      <c r="H32" s="24" t="s">
        <v>196</v>
      </c>
      <c r="I32" s="24" t="s">
        <v>197</v>
      </c>
      <c r="J32" s="15" t="s">
        <v>7</v>
      </c>
      <c r="K32" s="133" t="s">
        <v>195</v>
      </c>
    </row>
    <row r="33" spans="1:11" ht="12.75" customHeight="1">
      <c r="A33" s="16">
        <v>25</v>
      </c>
      <c r="B33" s="17" t="s">
        <v>172</v>
      </c>
      <c r="C33" s="25"/>
      <c r="D33" s="10">
        <f>E33/1.19</f>
        <v>30.252100840336137</v>
      </c>
      <c r="E33" s="11">
        <v>36</v>
      </c>
      <c r="F33" s="22" t="s">
        <v>114</v>
      </c>
      <c r="G33" s="23" t="s">
        <v>113</v>
      </c>
      <c r="H33" s="24" t="s">
        <v>196</v>
      </c>
      <c r="I33" s="24" t="s">
        <v>197</v>
      </c>
      <c r="J33" s="15" t="s">
        <v>7</v>
      </c>
      <c r="K33" s="133" t="s">
        <v>195</v>
      </c>
    </row>
    <row r="34" spans="1:11" ht="12.75" customHeight="1" thickBot="1">
      <c r="A34" s="134"/>
      <c r="B34" s="135" t="s">
        <v>28</v>
      </c>
      <c r="C34" s="136"/>
      <c r="D34" s="150">
        <f>SUM(D9:D25)</f>
        <v>16326.424705882353</v>
      </c>
      <c r="E34" s="161">
        <f>SUM(E9:E33)</f>
        <v>22276.503000000001</v>
      </c>
      <c r="F34" s="27"/>
      <c r="G34" s="13"/>
      <c r="H34" s="24"/>
      <c r="I34" s="24"/>
      <c r="J34" s="115"/>
      <c r="K34" s="137"/>
    </row>
    <row r="35" spans="1:11" ht="15.75" thickBot="1">
      <c r="A35" s="28" t="s">
        <v>117</v>
      </c>
      <c r="B35" s="29"/>
      <c r="C35" s="30"/>
      <c r="D35" s="31"/>
      <c r="E35" s="31"/>
      <c r="F35" s="30"/>
      <c r="G35" s="30"/>
      <c r="H35" s="30"/>
      <c r="I35" s="30"/>
      <c r="J35" s="30"/>
      <c r="K35" s="138"/>
    </row>
    <row r="36" spans="1:11" ht="12.75" customHeight="1">
      <c r="A36" s="9">
        <v>1</v>
      </c>
      <c r="B36" s="17" t="s">
        <v>106</v>
      </c>
      <c r="C36" s="17" t="s">
        <v>105</v>
      </c>
      <c r="D36" s="10">
        <f t="shared" ref="D36:D50" si="1">E36/1.19</f>
        <v>739.49579831932772</v>
      </c>
      <c r="E36" s="10">
        <v>880</v>
      </c>
      <c r="F36" s="12" t="s">
        <v>114</v>
      </c>
      <c r="G36" s="13" t="s">
        <v>113</v>
      </c>
      <c r="H36" s="14" t="s">
        <v>196</v>
      </c>
      <c r="I36" s="14" t="s">
        <v>197</v>
      </c>
      <c r="J36" s="15" t="s">
        <v>7</v>
      </c>
      <c r="K36" s="133" t="s">
        <v>195</v>
      </c>
    </row>
    <row r="37" spans="1:11" ht="12.75" customHeight="1">
      <c r="A37" s="16">
        <v>2</v>
      </c>
      <c r="B37" s="17" t="s">
        <v>53</v>
      </c>
      <c r="C37" s="18" t="s">
        <v>52</v>
      </c>
      <c r="D37" s="10">
        <f t="shared" si="1"/>
        <v>42.016806722689076</v>
      </c>
      <c r="E37" s="10">
        <v>50</v>
      </c>
      <c r="F37" s="12" t="s">
        <v>114</v>
      </c>
      <c r="G37" s="13" t="s">
        <v>113</v>
      </c>
      <c r="H37" s="14" t="s">
        <v>196</v>
      </c>
      <c r="I37" s="14" t="s">
        <v>197</v>
      </c>
      <c r="J37" s="15" t="s">
        <v>7</v>
      </c>
      <c r="K37" s="133" t="s">
        <v>195</v>
      </c>
    </row>
    <row r="38" spans="1:11" ht="12.75" customHeight="1">
      <c r="A38" s="9">
        <v>3</v>
      </c>
      <c r="B38" s="17" t="s">
        <v>54</v>
      </c>
      <c r="C38" s="18" t="s">
        <v>55</v>
      </c>
      <c r="D38" s="10">
        <f t="shared" si="1"/>
        <v>252.10084033613447</v>
      </c>
      <c r="E38" s="10">
        <v>300</v>
      </c>
      <c r="F38" s="12" t="s">
        <v>114</v>
      </c>
      <c r="G38" s="13" t="s">
        <v>113</v>
      </c>
      <c r="H38" s="14" t="s">
        <v>196</v>
      </c>
      <c r="I38" s="14" t="s">
        <v>197</v>
      </c>
      <c r="J38" s="15" t="s">
        <v>7</v>
      </c>
      <c r="K38" s="133" t="s">
        <v>195</v>
      </c>
    </row>
    <row r="39" spans="1:11" ht="12.75" customHeight="1">
      <c r="A39" s="16">
        <v>4</v>
      </c>
      <c r="B39" s="17" t="s">
        <v>103</v>
      </c>
      <c r="C39" s="18" t="s">
        <v>135</v>
      </c>
      <c r="D39" s="10">
        <f t="shared" si="1"/>
        <v>168.0672268907563</v>
      </c>
      <c r="E39" s="10">
        <v>200</v>
      </c>
      <c r="F39" s="12" t="s">
        <v>114</v>
      </c>
      <c r="G39" s="13" t="s">
        <v>113</v>
      </c>
      <c r="H39" s="14" t="s">
        <v>196</v>
      </c>
      <c r="I39" s="14" t="s">
        <v>197</v>
      </c>
      <c r="J39" s="15" t="s">
        <v>7</v>
      </c>
      <c r="K39" s="133" t="s">
        <v>195</v>
      </c>
    </row>
    <row r="40" spans="1:11" ht="12.75" customHeight="1">
      <c r="A40" s="9">
        <v>5</v>
      </c>
      <c r="B40" s="17" t="s">
        <v>70</v>
      </c>
      <c r="C40" s="18" t="s">
        <v>71</v>
      </c>
      <c r="D40" s="10">
        <f t="shared" si="1"/>
        <v>67.226890756302524</v>
      </c>
      <c r="E40" s="10">
        <v>80</v>
      </c>
      <c r="F40" s="12" t="s">
        <v>114</v>
      </c>
      <c r="G40" s="13" t="s">
        <v>113</v>
      </c>
      <c r="H40" s="14" t="s">
        <v>196</v>
      </c>
      <c r="I40" s="14" t="s">
        <v>197</v>
      </c>
      <c r="J40" s="15" t="s">
        <v>7</v>
      </c>
      <c r="K40" s="133" t="s">
        <v>195</v>
      </c>
    </row>
    <row r="41" spans="1:11" ht="12.75" customHeight="1">
      <c r="A41" s="16">
        <v>6</v>
      </c>
      <c r="B41" s="17" t="s">
        <v>72</v>
      </c>
      <c r="C41" s="18" t="s">
        <v>73</v>
      </c>
      <c r="D41" s="10">
        <f t="shared" si="1"/>
        <v>840.3361344537816</v>
      </c>
      <c r="E41" s="10">
        <v>1000</v>
      </c>
      <c r="F41" s="12" t="s">
        <v>114</v>
      </c>
      <c r="G41" s="13" t="s">
        <v>113</v>
      </c>
      <c r="H41" s="14" t="s">
        <v>196</v>
      </c>
      <c r="I41" s="14" t="s">
        <v>197</v>
      </c>
      <c r="J41" s="15" t="s">
        <v>7</v>
      </c>
      <c r="K41" s="133" t="s">
        <v>195</v>
      </c>
    </row>
    <row r="42" spans="1:11" ht="12.75" customHeight="1">
      <c r="A42" s="9">
        <v>7</v>
      </c>
      <c r="B42" s="17" t="s">
        <v>74</v>
      </c>
      <c r="C42" s="18" t="s">
        <v>76</v>
      </c>
      <c r="D42" s="10">
        <f t="shared" si="1"/>
        <v>420.1680672268908</v>
      </c>
      <c r="E42" s="10">
        <v>500</v>
      </c>
      <c r="F42" s="12" t="s">
        <v>114</v>
      </c>
      <c r="G42" s="13" t="s">
        <v>113</v>
      </c>
      <c r="H42" s="14" t="s">
        <v>196</v>
      </c>
      <c r="I42" s="14" t="s">
        <v>197</v>
      </c>
      <c r="J42" s="15" t="s">
        <v>7</v>
      </c>
      <c r="K42" s="133" t="s">
        <v>195</v>
      </c>
    </row>
    <row r="43" spans="1:11" ht="12.75" customHeight="1">
      <c r="A43" s="16">
        <v>8</v>
      </c>
      <c r="B43" s="17" t="s">
        <v>75</v>
      </c>
      <c r="C43" s="18" t="s">
        <v>77</v>
      </c>
      <c r="D43" s="10">
        <f t="shared" si="1"/>
        <v>420.1680672268908</v>
      </c>
      <c r="E43" s="10">
        <v>500</v>
      </c>
      <c r="F43" s="12" t="s">
        <v>114</v>
      </c>
      <c r="G43" s="13" t="s">
        <v>113</v>
      </c>
      <c r="H43" s="14" t="s">
        <v>196</v>
      </c>
      <c r="I43" s="14" t="s">
        <v>197</v>
      </c>
      <c r="J43" s="15" t="s">
        <v>7</v>
      </c>
      <c r="K43" s="133" t="s">
        <v>195</v>
      </c>
    </row>
    <row r="44" spans="1:11" ht="12.75" customHeight="1">
      <c r="A44" s="9">
        <v>9</v>
      </c>
      <c r="B44" s="17" t="s">
        <v>104</v>
      </c>
      <c r="C44" s="18" t="s">
        <v>78</v>
      </c>
      <c r="D44" s="10">
        <f t="shared" si="1"/>
        <v>42.016806722689076</v>
      </c>
      <c r="E44" s="10">
        <v>50</v>
      </c>
      <c r="F44" s="12" t="s">
        <v>114</v>
      </c>
      <c r="G44" s="13" t="s">
        <v>113</v>
      </c>
      <c r="H44" s="14" t="s">
        <v>196</v>
      </c>
      <c r="I44" s="14" t="s">
        <v>197</v>
      </c>
      <c r="J44" s="15" t="s">
        <v>7</v>
      </c>
      <c r="K44" s="133" t="s">
        <v>195</v>
      </c>
    </row>
    <row r="45" spans="1:11" ht="12.75" customHeight="1">
      <c r="A45" s="16">
        <v>10</v>
      </c>
      <c r="B45" s="17" t="s">
        <v>140</v>
      </c>
      <c r="C45" s="18" t="s">
        <v>51</v>
      </c>
      <c r="D45" s="10">
        <f t="shared" si="1"/>
        <v>252.10084033613447</v>
      </c>
      <c r="E45" s="10">
        <v>300</v>
      </c>
      <c r="F45" s="12" t="s">
        <v>114</v>
      </c>
      <c r="G45" s="13" t="s">
        <v>113</v>
      </c>
      <c r="H45" s="14" t="s">
        <v>196</v>
      </c>
      <c r="I45" s="14" t="s">
        <v>197</v>
      </c>
      <c r="J45" s="15" t="s">
        <v>7</v>
      </c>
      <c r="K45" s="133" t="s">
        <v>195</v>
      </c>
    </row>
    <row r="46" spans="1:11" ht="12.75" customHeight="1">
      <c r="A46" s="9">
        <v>11</v>
      </c>
      <c r="B46" s="17" t="s">
        <v>145</v>
      </c>
      <c r="C46" s="18" t="s">
        <v>51</v>
      </c>
      <c r="D46" s="10">
        <f t="shared" si="1"/>
        <v>67.226890756302524</v>
      </c>
      <c r="E46" s="10">
        <v>80</v>
      </c>
      <c r="F46" s="12" t="s">
        <v>114</v>
      </c>
      <c r="G46" s="13" t="s">
        <v>113</v>
      </c>
      <c r="H46" s="14" t="s">
        <v>196</v>
      </c>
      <c r="I46" s="14" t="s">
        <v>197</v>
      </c>
      <c r="J46" s="15" t="s">
        <v>7</v>
      </c>
      <c r="K46" s="133" t="s">
        <v>195</v>
      </c>
    </row>
    <row r="47" spans="1:11" ht="12.75" customHeight="1">
      <c r="A47" s="16">
        <v>12</v>
      </c>
      <c r="B47" s="17" t="s">
        <v>146</v>
      </c>
      <c r="C47" s="18" t="s">
        <v>51</v>
      </c>
      <c r="D47" s="10">
        <f t="shared" si="1"/>
        <v>84.033613445378151</v>
      </c>
      <c r="E47" s="10">
        <v>100</v>
      </c>
      <c r="F47" s="12" t="s">
        <v>114</v>
      </c>
      <c r="G47" s="13" t="s">
        <v>113</v>
      </c>
      <c r="H47" s="14" t="s">
        <v>196</v>
      </c>
      <c r="I47" s="14" t="s">
        <v>197</v>
      </c>
      <c r="J47" s="15" t="s">
        <v>7</v>
      </c>
      <c r="K47" s="133" t="s">
        <v>195</v>
      </c>
    </row>
    <row r="48" spans="1:11" ht="12.75" customHeight="1">
      <c r="A48" s="9">
        <v>13</v>
      </c>
      <c r="B48" s="17" t="s">
        <v>147</v>
      </c>
      <c r="C48" s="18" t="s">
        <v>55</v>
      </c>
      <c r="D48" s="10">
        <f t="shared" si="1"/>
        <v>420.1680672268908</v>
      </c>
      <c r="E48" s="10">
        <v>500</v>
      </c>
      <c r="F48" s="12" t="s">
        <v>114</v>
      </c>
      <c r="G48" s="13" t="s">
        <v>113</v>
      </c>
      <c r="H48" s="14" t="s">
        <v>196</v>
      </c>
      <c r="I48" s="14" t="s">
        <v>197</v>
      </c>
      <c r="J48" s="15" t="s">
        <v>7</v>
      </c>
      <c r="K48" s="133" t="s">
        <v>195</v>
      </c>
    </row>
    <row r="49" spans="1:11" ht="12.75" customHeight="1">
      <c r="A49" s="16">
        <v>14</v>
      </c>
      <c r="B49" s="17" t="s">
        <v>148</v>
      </c>
      <c r="C49" s="18" t="s">
        <v>162</v>
      </c>
      <c r="D49" s="10">
        <f t="shared" si="1"/>
        <v>50.420168067226896</v>
      </c>
      <c r="E49" s="10">
        <v>60</v>
      </c>
      <c r="F49" s="12" t="s">
        <v>114</v>
      </c>
      <c r="G49" s="13" t="s">
        <v>113</v>
      </c>
      <c r="H49" s="14" t="s">
        <v>196</v>
      </c>
      <c r="I49" s="14" t="s">
        <v>197</v>
      </c>
      <c r="J49" s="15" t="s">
        <v>7</v>
      </c>
      <c r="K49" s="133" t="s">
        <v>195</v>
      </c>
    </row>
    <row r="50" spans="1:11" ht="12.75" customHeight="1">
      <c r="A50" s="9">
        <v>15</v>
      </c>
      <c r="B50" s="17" t="s">
        <v>102</v>
      </c>
      <c r="C50" s="18" t="s">
        <v>81</v>
      </c>
      <c r="D50" s="10">
        <f t="shared" si="1"/>
        <v>420.1680672268908</v>
      </c>
      <c r="E50" s="10">
        <v>500</v>
      </c>
      <c r="F50" s="12" t="s">
        <v>114</v>
      </c>
      <c r="G50" s="13" t="s">
        <v>113</v>
      </c>
      <c r="H50" s="14" t="s">
        <v>196</v>
      </c>
      <c r="I50" s="14" t="s">
        <v>197</v>
      </c>
      <c r="J50" s="15" t="s">
        <v>7</v>
      </c>
      <c r="K50" s="133" t="s">
        <v>195</v>
      </c>
    </row>
    <row r="51" spans="1:11" ht="12.75" customHeight="1" thickBot="1">
      <c r="A51" s="16"/>
      <c r="B51" s="135" t="s">
        <v>28</v>
      </c>
      <c r="C51" s="18"/>
      <c r="D51" s="151">
        <f>SUM(D36:D50)</f>
        <v>4285.7142857142862</v>
      </c>
      <c r="E51" s="156">
        <f>SUM(E36:E50)</f>
        <v>5100</v>
      </c>
      <c r="F51" s="12"/>
      <c r="G51" s="13"/>
      <c r="H51" s="24"/>
      <c r="I51" s="24"/>
      <c r="J51" s="115"/>
      <c r="K51" s="137"/>
    </row>
    <row r="52" spans="1:11" ht="12.75" customHeight="1" thickBot="1">
      <c r="A52" s="33" t="s">
        <v>118</v>
      </c>
      <c r="B52" s="34"/>
      <c r="C52" s="35"/>
      <c r="D52" s="36"/>
      <c r="E52" s="36"/>
      <c r="F52" s="35"/>
      <c r="G52" s="35"/>
      <c r="H52" s="35"/>
      <c r="I52" s="35"/>
      <c r="J52" s="121"/>
      <c r="K52" s="139"/>
    </row>
    <row r="53" spans="1:11" ht="12.75" customHeight="1">
      <c r="A53" s="9">
        <v>1</v>
      </c>
      <c r="B53" s="37" t="s">
        <v>41</v>
      </c>
      <c r="C53" s="38" t="s">
        <v>40</v>
      </c>
      <c r="D53" s="10">
        <f>E53/1.19</f>
        <v>5042.0168067226896</v>
      </c>
      <c r="E53" s="10">
        <v>6000</v>
      </c>
      <c r="F53" s="12" t="s">
        <v>114</v>
      </c>
      <c r="G53" s="13" t="s">
        <v>113</v>
      </c>
      <c r="H53" s="14" t="s">
        <v>196</v>
      </c>
      <c r="I53" s="14" t="s">
        <v>197</v>
      </c>
      <c r="J53" s="114" t="s">
        <v>7</v>
      </c>
      <c r="K53" s="133" t="s">
        <v>195</v>
      </c>
    </row>
    <row r="54" spans="1:11" ht="12.75" customHeight="1">
      <c r="A54" s="9">
        <v>2</v>
      </c>
      <c r="B54" s="37" t="s">
        <v>42</v>
      </c>
      <c r="C54" s="39" t="s">
        <v>43</v>
      </c>
      <c r="D54" s="10">
        <f>E54/1.19</f>
        <v>100840.33613445378</v>
      </c>
      <c r="E54" s="10">
        <v>120000</v>
      </c>
      <c r="F54" s="12" t="s">
        <v>114</v>
      </c>
      <c r="G54" s="13" t="s">
        <v>113</v>
      </c>
      <c r="H54" s="14" t="s">
        <v>196</v>
      </c>
      <c r="I54" s="14" t="s">
        <v>197</v>
      </c>
      <c r="J54" s="15" t="s">
        <v>7</v>
      </c>
      <c r="K54" s="133" t="s">
        <v>195</v>
      </c>
    </row>
    <row r="55" spans="1:11" ht="12.75" customHeight="1" thickBot="1">
      <c r="A55" s="16"/>
      <c r="B55" s="135" t="s">
        <v>28</v>
      </c>
      <c r="C55" s="39"/>
      <c r="D55" s="151">
        <f>D53+D54</f>
        <v>105882.35294117648</v>
      </c>
      <c r="E55" s="156">
        <v>126000</v>
      </c>
      <c r="F55" s="22"/>
      <c r="G55" s="23"/>
      <c r="H55" s="24"/>
      <c r="I55" s="24"/>
      <c r="J55" s="115"/>
      <c r="K55" s="137"/>
    </row>
    <row r="56" spans="1:11" ht="12.75" customHeight="1" thickBot="1">
      <c r="A56" s="40" t="s">
        <v>119</v>
      </c>
      <c r="B56" s="41"/>
      <c r="C56" s="42"/>
      <c r="D56" s="43"/>
      <c r="E56" s="44"/>
      <c r="F56" s="42"/>
      <c r="G56" s="42"/>
      <c r="H56" s="42"/>
      <c r="I56" s="42"/>
      <c r="J56" s="122"/>
      <c r="K56" s="140"/>
    </row>
    <row r="57" spans="1:11" ht="12.75" customHeight="1">
      <c r="A57" s="9">
        <v>1</v>
      </c>
      <c r="B57" s="37" t="s">
        <v>44</v>
      </c>
      <c r="C57" s="39" t="s">
        <v>45</v>
      </c>
      <c r="D57" s="10">
        <f>E57/1.19</f>
        <v>12100.840336134454</v>
      </c>
      <c r="E57" s="10">
        <v>14400</v>
      </c>
      <c r="F57" s="12" t="s">
        <v>114</v>
      </c>
      <c r="G57" s="13" t="s">
        <v>113</v>
      </c>
      <c r="H57" s="14" t="s">
        <v>196</v>
      </c>
      <c r="I57" s="14" t="s">
        <v>197</v>
      </c>
      <c r="J57" s="114" t="s">
        <v>7</v>
      </c>
      <c r="K57" s="133" t="s">
        <v>195</v>
      </c>
    </row>
    <row r="58" spans="1:11" ht="12.75" customHeight="1">
      <c r="A58" s="45">
        <v>2</v>
      </c>
      <c r="B58" s="37" t="s">
        <v>130</v>
      </c>
      <c r="C58" s="39" t="s">
        <v>129</v>
      </c>
      <c r="D58" s="10">
        <f>E58/1.19</f>
        <v>8873.9495798319331</v>
      </c>
      <c r="E58" s="10">
        <v>10560</v>
      </c>
      <c r="F58" s="12" t="s">
        <v>114</v>
      </c>
      <c r="G58" s="13" t="s">
        <v>113</v>
      </c>
      <c r="H58" s="14" t="s">
        <v>196</v>
      </c>
      <c r="I58" s="14" t="s">
        <v>197</v>
      </c>
      <c r="J58" s="114" t="s">
        <v>7</v>
      </c>
      <c r="K58" s="133" t="s">
        <v>195</v>
      </c>
    </row>
    <row r="59" spans="1:11" ht="12.75" customHeight="1" thickBot="1">
      <c r="A59" s="45"/>
      <c r="B59" s="135" t="s">
        <v>28</v>
      </c>
      <c r="C59" s="46"/>
      <c r="D59" s="152">
        <f>D57+D58</f>
        <v>20974.789915966387</v>
      </c>
      <c r="E59" s="160">
        <f>SUM(E57:E58)</f>
        <v>24960</v>
      </c>
      <c r="F59" s="47"/>
      <c r="G59" s="48"/>
      <c r="H59" s="49"/>
      <c r="I59" s="49"/>
      <c r="J59" s="115"/>
      <c r="K59" s="137"/>
    </row>
    <row r="60" spans="1:11" ht="12.75" customHeight="1" thickBot="1">
      <c r="A60" s="50" t="s">
        <v>120</v>
      </c>
      <c r="B60" s="51"/>
      <c r="C60" s="52"/>
      <c r="D60" s="53"/>
      <c r="E60" s="53"/>
      <c r="F60" s="52"/>
      <c r="G60" s="52"/>
      <c r="H60" s="52"/>
      <c r="I60" s="52"/>
      <c r="J60" s="123"/>
      <c r="K60" s="141"/>
    </row>
    <row r="61" spans="1:11" ht="12.75" customHeight="1">
      <c r="A61" s="54">
        <v>1</v>
      </c>
      <c r="B61" s="55" t="s">
        <v>108</v>
      </c>
      <c r="C61" s="38" t="s">
        <v>107</v>
      </c>
      <c r="D61" s="11">
        <f>E61/1.19</f>
        <v>25210.084033613446</v>
      </c>
      <c r="E61" s="11">
        <v>30000</v>
      </c>
      <c r="F61" s="12" t="s">
        <v>114</v>
      </c>
      <c r="G61" s="13" t="s">
        <v>113</v>
      </c>
      <c r="H61" s="14" t="s">
        <v>196</v>
      </c>
      <c r="I61" s="14" t="s">
        <v>197</v>
      </c>
      <c r="J61" s="114" t="s">
        <v>7</v>
      </c>
      <c r="K61" s="133" t="s">
        <v>195</v>
      </c>
    </row>
    <row r="62" spans="1:11" ht="12.75" customHeight="1" thickBot="1">
      <c r="A62" s="45"/>
      <c r="B62" s="135" t="s">
        <v>28</v>
      </c>
      <c r="C62" s="56"/>
      <c r="D62" s="10">
        <f>D61</f>
        <v>25210.084033613446</v>
      </c>
      <c r="E62" s="156">
        <f>E61</f>
        <v>30000</v>
      </c>
      <c r="F62" s="22"/>
      <c r="G62" s="23"/>
      <c r="H62" s="24"/>
      <c r="I62" s="24"/>
      <c r="J62" s="115"/>
      <c r="K62" s="137"/>
    </row>
    <row r="63" spans="1:11" ht="12.75" customHeight="1" thickBot="1">
      <c r="A63" s="57" t="s">
        <v>179</v>
      </c>
      <c r="B63" s="58"/>
      <c r="C63" s="59"/>
      <c r="D63" s="60"/>
      <c r="E63" s="60"/>
      <c r="F63" s="59"/>
      <c r="G63" s="59"/>
      <c r="H63" s="59"/>
      <c r="I63" s="59"/>
      <c r="J63" s="124"/>
      <c r="K63" s="142"/>
    </row>
    <row r="64" spans="1:11" ht="12.75" customHeight="1">
      <c r="A64" s="9">
        <v>1</v>
      </c>
      <c r="B64" s="17" t="s">
        <v>121</v>
      </c>
      <c r="C64" s="61" t="s">
        <v>24</v>
      </c>
      <c r="D64" s="11">
        <f>E64/1.19</f>
        <v>26218.487394957985</v>
      </c>
      <c r="E64" s="11">
        <v>31200</v>
      </c>
      <c r="F64" s="12" t="s">
        <v>114</v>
      </c>
      <c r="G64" s="13" t="s">
        <v>113</v>
      </c>
      <c r="H64" s="14" t="s">
        <v>196</v>
      </c>
      <c r="I64" s="14" t="s">
        <v>197</v>
      </c>
      <c r="J64" s="114" t="s">
        <v>7</v>
      </c>
      <c r="K64" s="133" t="s">
        <v>195</v>
      </c>
    </row>
    <row r="65" spans="1:11" ht="12.75" customHeight="1">
      <c r="A65" s="9">
        <v>2</v>
      </c>
      <c r="B65" s="37" t="s">
        <v>122</v>
      </c>
      <c r="C65" s="62" t="s">
        <v>23</v>
      </c>
      <c r="D65" s="11">
        <f>E65/1.19</f>
        <v>2722.6890756302523</v>
      </c>
      <c r="E65" s="11">
        <v>3240</v>
      </c>
      <c r="F65" s="12" t="s">
        <v>114</v>
      </c>
      <c r="G65" s="13" t="s">
        <v>113</v>
      </c>
      <c r="H65" s="14" t="s">
        <v>196</v>
      </c>
      <c r="I65" s="14" t="s">
        <v>197</v>
      </c>
      <c r="J65" s="15" t="s">
        <v>7</v>
      </c>
      <c r="K65" s="133" t="s">
        <v>195</v>
      </c>
    </row>
    <row r="66" spans="1:11" ht="12.75" customHeight="1">
      <c r="A66" s="9">
        <v>3</v>
      </c>
      <c r="B66" s="37" t="s">
        <v>123</v>
      </c>
      <c r="C66" s="61" t="s">
        <v>25</v>
      </c>
      <c r="D66" s="11">
        <f>E66/1.19</f>
        <v>63025.210084033613</v>
      </c>
      <c r="E66" s="11">
        <v>75000</v>
      </c>
      <c r="F66" s="12" t="s">
        <v>114</v>
      </c>
      <c r="G66" s="13" t="s">
        <v>113</v>
      </c>
      <c r="H66" s="14" t="s">
        <v>196</v>
      </c>
      <c r="I66" s="14" t="s">
        <v>197</v>
      </c>
      <c r="J66" s="15" t="s">
        <v>7</v>
      </c>
      <c r="K66" s="133" t="s">
        <v>195</v>
      </c>
    </row>
    <row r="67" spans="1:11" ht="12.75" customHeight="1" thickBot="1">
      <c r="A67" s="16"/>
      <c r="B67" s="135" t="s">
        <v>28</v>
      </c>
      <c r="C67" s="61"/>
      <c r="D67" s="151">
        <f>SUM(D64:D66)</f>
        <v>91966.386554621859</v>
      </c>
      <c r="E67" s="156">
        <f>SUM(E64:E66)</f>
        <v>109440</v>
      </c>
      <c r="F67" s="22"/>
      <c r="G67" s="23"/>
      <c r="H67" s="24"/>
      <c r="I67" s="24"/>
      <c r="J67" s="115"/>
      <c r="K67" s="137"/>
    </row>
    <row r="68" spans="1:11" ht="12.75" customHeight="1" thickBot="1">
      <c r="A68" s="63" t="s">
        <v>180</v>
      </c>
      <c r="B68" s="64"/>
      <c r="C68" s="65"/>
      <c r="D68" s="66"/>
      <c r="E68" s="66"/>
      <c r="F68" s="65"/>
      <c r="G68" s="65"/>
      <c r="H68" s="65"/>
      <c r="I68" s="65"/>
      <c r="J68" s="83"/>
      <c r="K68" s="143"/>
    </row>
    <row r="69" spans="1:11" ht="12.75" customHeight="1">
      <c r="A69" s="9">
        <v>1</v>
      </c>
      <c r="B69" s="32" t="s">
        <v>59</v>
      </c>
      <c r="C69" s="67" t="s">
        <v>26</v>
      </c>
      <c r="D69" s="11">
        <f>E69/1.19</f>
        <v>1512.6050420168067</v>
      </c>
      <c r="E69" s="11">
        <v>1800</v>
      </c>
      <c r="F69" s="12" t="s">
        <v>114</v>
      </c>
      <c r="G69" s="13" t="s">
        <v>113</v>
      </c>
      <c r="H69" s="14" t="s">
        <v>196</v>
      </c>
      <c r="I69" s="14" t="s">
        <v>197</v>
      </c>
      <c r="J69" s="114" t="s">
        <v>7</v>
      </c>
      <c r="K69" s="133" t="s">
        <v>195</v>
      </c>
    </row>
    <row r="70" spans="1:11" ht="12.75" customHeight="1">
      <c r="A70" s="9">
        <v>2</v>
      </c>
      <c r="B70" s="17" t="s">
        <v>56</v>
      </c>
      <c r="C70" s="56" t="s">
        <v>27</v>
      </c>
      <c r="D70" s="10">
        <f t="shared" ref="D70:D82" si="2">E70/1.19</f>
        <v>336.1344537815126</v>
      </c>
      <c r="E70" s="10">
        <v>400</v>
      </c>
      <c r="F70" s="22" t="s">
        <v>114</v>
      </c>
      <c r="G70" s="13" t="s">
        <v>113</v>
      </c>
      <c r="H70" s="24" t="s">
        <v>196</v>
      </c>
      <c r="I70" s="24" t="s">
        <v>197</v>
      </c>
      <c r="J70" s="15" t="s">
        <v>7</v>
      </c>
      <c r="K70" s="133" t="s">
        <v>195</v>
      </c>
    </row>
    <row r="71" spans="1:11" ht="12.75" customHeight="1">
      <c r="A71" s="9">
        <v>3</v>
      </c>
      <c r="B71" s="17" t="s">
        <v>57</v>
      </c>
      <c r="C71" s="56" t="s">
        <v>58</v>
      </c>
      <c r="D71" s="10">
        <f t="shared" si="2"/>
        <v>75.630252100840337</v>
      </c>
      <c r="E71" s="10">
        <v>90</v>
      </c>
      <c r="F71" s="22" t="s">
        <v>114</v>
      </c>
      <c r="G71" s="13" t="s">
        <v>113</v>
      </c>
      <c r="H71" s="24" t="s">
        <v>196</v>
      </c>
      <c r="I71" s="24" t="s">
        <v>197</v>
      </c>
      <c r="J71" s="15" t="s">
        <v>183</v>
      </c>
      <c r="K71" s="133" t="s">
        <v>195</v>
      </c>
    </row>
    <row r="72" spans="1:11" ht="12.75" customHeight="1">
      <c r="A72" s="9">
        <v>4</v>
      </c>
      <c r="B72" s="17" t="s">
        <v>15</v>
      </c>
      <c r="C72" s="68" t="s">
        <v>8</v>
      </c>
      <c r="D72" s="10">
        <f t="shared" si="2"/>
        <v>42.016806722689076</v>
      </c>
      <c r="E72" s="10">
        <v>50</v>
      </c>
      <c r="F72" s="22" t="s">
        <v>114</v>
      </c>
      <c r="G72" s="13" t="s">
        <v>113</v>
      </c>
      <c r="H72" s="24" t="s">
        <v>196</v>
      </c>
      <c r="I72" s="24" t="s">
        <v>197</v>
      </c>
      <c r="J72" s="15" t="s">
        <v>7</v>
      </c>
      <c r="K72" s="133" t="s">
        <v>195</v>
      </c>
    </row>
    <row r="73" spans="1:11" ht="12.75" customHeight="1">
      <c r="A73" s="9">
        <v>5</v>
      </c>
      <c r="B73" s="17" t="s">
        <v>16</v>
      </c>
      <c r="C73" s="68" t="s">
        <v>9</v>
      </c>
      <c r="D73" s="10">
        <f t="shared" si="2"/>
        <v>84.033613445378151</v>
      </c>
      <c r="E73" s="10">
        <v>100</v>
      </c>
      <c r="F73" s="22" t="s">
        <v>114</v>
      </c>
      <c r="G73" s="13" t="s">
        <v>113</v>
      </c>
      <c r="H73" s="24" t="s">
        <v>196</v>
      </c>
      <c r="I73" s="24" t="s">
        <v>197</v>
      </c>
      <c r="J73" s="15" t="s">
        <v>7</v>
      </c>
      <c r="K73" s="133" t="s">
        <v>195</v>
      </c>
    </row>
    <row r="74" spans="1:11" ht="12.75" customHeight="1">
      <c r="A74" s="9">
        <v>6</v>
      </c>
      <c r="B74" s="17" t="s">
        <v>79</v>
      </c>
      <c r="C74" s="18" t="s">
        <v>80</v>
      </c>
      <c r="D74" s="10">
        <f t="shared" si="2"/>
        <v>529.41176470588243</v>
      </c>
      <c r="E74" s="10">
        <v>630</v>
      </c>
      <c r="F74" s="22" t="s">
        <v>114</v>
      </c>
      <c r="G74" s="13" t="s">
        <v>113</v>
      </c>
      <c r="H74" s="24" t="s">
        <v>196</v>
      </c>
      <c r="I74" s="24" t="s">
        <v>197</v>
      </c>
      <c r="J74" s="15" t="s">
        <v>7</v>
      </c>
      <c r="K74" s="133" t="s">
        <v>195</v>
      </c>
    </row>
    <row r="75" spans="1:11" ht="12.75" customHeight="1">
      <c r="A75" s="9">
        <v>7</v>
      </c>
      <c r="B75" s="17" t="s">
        <v>18</v>
      </c>
      <c r="C75" s="39" t="s">
        <v>30</v>
      </c>
      <c r="D75" s="10">
        <f t="shared" si="2"/>
        <v>10800</v>
      </c>
      <c r="E75" s="10">
        <v>12852</v>
      </c>
      <c r="F75" s="22" t="s">
        <v>114</v>
      </c>
      <c r="G75" s="13" t="s">
        <v>113</v>
      </c>
      <c r="H75" s="24" t="s">
        <v>196</v>
      </c>
      <c r="I75" s="24" t="s">
        <v>197</v>
      </c>
      <c r="J75" s="15" t="s">
        <v>7</v>
      </c>
      <c r="K75" s="133" t="s">
        <v>195</v>
      </c>
    </row>
    <row r="76" spans="1:11" ht="12.75" customHeight="1">
      <c r="A76" s="9">
        <v>8</v>
      </c>
      <c r="B76" s="17" t="s">
        <v>109</v>
      </c>
      <c r="C76" s="39" t="s">
        <v>39</v>
      </c>
      <c r="D76" s="10">
        <f t="shared" si="2"/>
        <v>8403.361344537816</v>
      </c>
      <c r="E76" s="10">
        <v>10000</v>
      </c>
      <c r="F76" s="22" t="s">
        <v>114</v>
      </c>
      <c r="G76" s="13" t="s">
        <v>113</v>
      </c>
      <c r="H76" s="24" t="s">
        <v>196</v>
      </c>
      <c r="I76" s="24" t="s">
        <v>197</v>
      </c>
      <c r="J76" s="15" t="s">
        <v>7</v>
      </c>
      <c r="K76" s="133" t="s">
        <v>195</v>
      </c>
    </row>
    <row r="77" spans="1:11" ht="12.75" customHeight="1">
      <c r="A77" s="9">
        <v>9</v>
      </c>
      <c r="B77" s="17" t="s">
        <v>110</v>
      </c>
      <c r="C77" s="39" t="s">
        <v>38</v>
      </c>
      <c r="D77" s="10">
        <f t="shared" si="2"/>
        <v>60030.252100840342</v>
      </c>
      <c r="E77" s="10">
        <v>71436</v>
      </c>
      <c r="F77" s="22" t="s">
        <v>114</v>
      </c>
      <c r="G77" s="13" t="s">
        <v>113</v>
      </c>
      <c r="H77" s="24" t="s">
        <v>196</v>
      </c>
      <c r="I77" s="24" t="s">
        <v>197</v>
      </c>
      <c r="J77" s="15" t="s">
        <v>7</v>
      </c>
      <c r="K77" s="133" t="s">
        <v>195</v>
      </c>
    </row>
    <row r="78" spans="1:11" ht="12.75" customHeight="1">
      <c r="A78" s="9">
        <v>10</v>
      </c>
      <c r="B78" s="163" t="s">
        <v>111</v>
      </c>
      <c r="C78" s="39" t="s">
        <v>178</v>
      </c>
      <c r="D78" s="10">
        <f t="shared" si="2"/>
        <v>21744.537815126052</v>
      </c>
      <c r="E78" s="10">
        <v>25876</v>
      </c>
      <c r="F78" s="22" t="s">
        <v>114</v>
      </c>
      <c r="G78" s="13" t="s">
        <v>113</v>
      </c>
      <c r="H78" s="24" t="s">
        <v>196</v>
      </c>
      <c r="I78" s="24" t="s">
        <v>197</v>
      </c>
      <c r="J78" s="15" t="s">
        <v>7</v>
      </c>
      <c r="K78" s="133" t="s">
        <v>195</v>
      </c>
    </row>
    <row r="79" spans="1:11" ht="12.75" customHeight="1">
      <c r="A79" s="9">
        <v>11</v>
      </c>
      <c r="B79" s="37" t="s">
        <v>112</v>
      </c>
      <c r="C79" s="68" t="s">
        <v>37</v>
      </c>
      <c r="D79" s="10">
        <f t="shared" si="2"/>
        <v>63035.294117647063</v>
      </c>
      <c r="E79" s="10">
        <v>75012</v>
      </c>
      <c r="F79" s="22" t="s">
        <v>114</v>
      </c>
      <c r="G79" s="13" t="s">
        <v>113</v>
      </c>
      <c r="H79" s="24" t="s">
        <v>196</v>
      </c>
      <c r="I79" s="24" t="s">
        <v>197</v>
      </c>
      <c r="J79" s="15" t="s">
        <v>7</v>
      </c>
      <c r="K79" s="133" t="s">
        <v>195</v>
      </c>
    </row>
    <row r="80" spans="1:11" ht="12.75" customHeight="1">
      <c r="A80" s="9">
        <v>12</v>
      </c>
      <c r="B80" s="17" t="s">
        <v>17</v>
      </c>
      <c r="C80" s="69" t="s">
        <v>32</v>
      </c>
      <c r="D80" s="10">
        <f t="shared" si="2"/>
        <v>1079.4117647058824</v>
      </c>
      <c r="E80" s="10">
        <v>1284.5</v>
      </c>
      <c r="F80" s="22" t="s">
        <v>114</v>
      </c>
      <c r="G80" s="13" t="s">
        <v>113</v>
      </c>
      <c r="H80" s="24" t="s">
        <v>196</v>
      </c>
      <c r="I80" s="24" t="s">
        <v>197</v>
      </c>
      <c r="J80" s="15" t="s">
        <v>7</v>
      </c>
      <c r="K80" s="133" t="s">
        <v>195</v>
      </c>
    </row>
    <row r="81" spans="1:11" ht="12.75" customHeight="1">
      <c r="A81" s="9">
        <v>13</v>
      </c>
      <c r="B81" s="17" t="s">
        <v>82</v>
      </c>
      <c r="C81" s="39" t="s">
        <v>33</v>
      </c>
      <c r="D81" s="10">
        <f t="shared" si="2"/>
        <v>1260.5042016806724</v>
      </c>
      <c r="E81" s="10">
        <v>1500</v>
      </c>
      <c r="F81" s="22" t="s">
        <v>114</v>
      </c>
      <c r="G81" s="13" t="s">
        <v>113</v>
      </c>
      <c r="H81" s="24" t="s">
        <v>196</v>
      </c>
      <c r="I81" s="24" t="s">
        <v>197</v>
      </c>
      <c r="J81" s="15" t="s">
        <v>7</v>
      </c>
      <c r="K81" s="133" t="s">
        <v>195</v>
      </c>
    </row>
    <row r="82" spans="1:11" ht="12.75" customHeight="1">
      <c r="A82" s="9">
        <v>14</v>
      </c>
      <c r="B82" s="17" t="s">
        <v>149</v>
      </c>
      <c r="C82" s="39" t="s">
        <v>9</v>
      </c>
      <c r="D82" s="10">
        <f t="shared" si="2"/>
        <v>58.82352941176471</v>
      </c>
      <c r="E82" s="10">
        <v>70</v>
      </c>
      <c r="F82" s="22" t="s">
        <v>114</v>
      </c>
      <c r="G82" s="13" t="s">
        <v>113</v>
      </c>
      <c r="H82" s="24" t="s">
        <v>196</v>
      </c>
      <c r="I82" s="24" t="s">
        <v>197</v>
      </c>
      <c r="J82" s="15" t="s">
        <v>7</v>
      </c>
      <c r="K82" s="133" t="s">
        <v>195</v>
      </c>
    </row>
    <row r="83" spans="1:11" ht="12.75" customHeight="1">
      <c r="A83" s="9">
        <v>15</v>
      </c>
      <c r="B83" s="17" t="s">
        <v>150</v>
      </c>
      <c r="C83" s="39" t="s">
        <v>162</v>
      </c>
      <c r="D83" s="10">
        <f t="shared" ref="D83:D87" si="3">E83/1.19</f>
        <v>84.033613445378151</v>
      </c>
      <c r="E83" s="10">
        <v>100</v>
      </c>
      <c r="F83" s="22" t="s">
        <v>114</v>
      </c>
      <c r="G83" s="13" t="s">
        <v>113</v>
      </c>
      <c r="H83" s="24" t="s">
        <v>196</v>
      </c>
      <c r="I83" s="24" t="s">
        <v>197</v>
      </c>
      <c r="J83" s="15" t="s">
        <v>7</v>
      </c>
      <c r="K83" s="133" t="s">
        <v>195</v>
      </c>
    </row>
    <row r="84" spans="1:11" ht="12.75" customHeight="1">
      <c r="A84" s="9">
        <v>16</v>
      </c>
      <c r="B84" s="17" t="s">
        <v>151</v>
      </c>
      <c r="C84" s="39" t="s">
        <v>163</v>
      </c>
      <c r="D84" s="10">
        <f t="shared" si="3"/>
        <v>420.1680672268908</v>
      </c>
      <c r="E84" s="10">
        <v>500</v>
      </c>
      <c r="F84" s="22" t="s">
        <v>114</v>
      </c>
      <c r="G84" s="13" t="s">
        <v>113</v>
      </c>
      <c r="H84" s="24" t="s">
        <v>196</v>
      </c>
      <c r="I84" s="24" t="s">
        <v>197</v>
      </c>
      <c r="J84" s="15" t="s">
        <v>7</v>
      </c>
      <c r="K84" s="133" t="s">
        <v>195</v>
      </c>
    </row>
    <row r="85" spans="1:11" ht="12.75" customHeight="1">
      <c r="A85" s="9">
        <v>17</v>
      </c>
      <c r="B85" s="17" t="s">
        <v>152</v>
      </c>
      <c r="C85" s="39" t="s">
        <v>166</v>
      </c>
      <c r="D85" s="10">
        <f t="shared" si="3"/>
        <v>352.94117647058823</v>
      </c>
      <c r="E85" s="10">
        <v>420</v>
      </c>
      <c r="F85" s="22" t="s">
        <v>114</v>
      </c>
      <c r="G85" s="13" t="s">
        <v>113</v>
      </c>
      <c r="H85" s="24" t="s">
        <v>196</v>
      </c>
      <c r="I85" s="24" t="s">
        <v>197</v>
      </c>
      <c r="J85" s="15" t="s">
        <v>7</v>
      </c>
      <c r="K85" s="133" t="s">
        <v>195</v>
      </c>
    </row>
    <row r="86" spans="1:11" ht="12.75" customHeight="1">
      <c r="A86" s="9">
        <v>18</v>
      </c>
      <c r="B86" s="17" t="s">
        <v>168</v>
      </c>
      <c r="C86" s="67" t="s">
        <v>26</v>
      </c>
      <c r="D86" s="10">
        <f t="shared" si="3"/>
        <v>823.52941176470597</v>
      </c>
      <c r="E86" s="10">
        <v>980</v>
      </c>
      <c r="F86" s="22" t="s">
        <v>114</v>
      </c>
      <c r="G86" s="13" t="s">
        <v>113</v>
      </c>
      <c r="H86" s="24" t="s">
        <v>196</v>
      </c>
      <c r="I86" s="24" t="s">
        <v>197</v>
      </c>
      <c r="J86" s="15" t="s">
        <v>7</v>
      </c>
      <c r="K86" s="133" t="s">
        <v>195</v>
      </c>
    </row>
    <row r="87" spans="1:11" ht="12.75" customHeight="1">
      <c r="A87" s="9">
        <v>19</v>
      </c>
      <c r="B87" s="17" t="s">
        <v>169</v>
      </c>
      <c r="C87" s="39" t="s">
        <v>39</v>
      </c>
      <c r="D87" s="10">
        <f t="shared" si="3"/>
        <v>4201.680672268908</v>
      </c>
      <c r="E87" s="10">
        <v>5000</v>
      </c>
      <c r="F87" s="22" t="s">
        <v>114</v>
      </c>
      <c r="G87" s="13" t="s">
        <v>113</v>
      </c>
      <c r="H87" s="24" t="s">
        <v>196</v>
      </c>
      <c r="I87" s="24" t="s">
        <v>197</v>
      </c>
      <c r="J87" s="15" t="s">
        <v>7</v>
      </c>
      <c r="K87" s="133" t="s">
        <v>195</v>
      </c>
    </row>
    <row r="88" spans="1:11" ht="12.75" customHeight="1" thickBot="1">
      <c r="A88" s="16"/>
      <c r="B88" s="135" t="s">
        <v>28</v>
      </c>
      <c r="C88" s="39"/>
      <c r="D88" s="151">
        <f>SUM(D69:D87)</f>
        <v>174874.36974789918</v>
      </c>
      <c r="E88" s="156">
        <f>SUM(E69:E87)</f>
        <v>208100.5</v>
      </c>
      <c r="F88" s="22"/>
      <c r="G88" s="23"/>
      <c r="H88" s="127"/>
      <c r="I88" s="127"/>
      <c r="J88" s="115"/>
      <c r="K88" s="137"/>
    </row>
    <row r="89" spans="1:11" ht="12.75" customHeight="1" thickBot="1">
      <c r="A89" s="70" t="s">
        <v>181</v>
      </c>
      <c r="B89" s="71"/>
      <c r="C89" s="72"/>
      <c r="D89" s="73"/>
      <c r="E89" s="74"/>
      <c r="F89" s="72"/>
      <c r="G89" s="72"/>
      <c r="H89" s="75"/>
      <c r="I89" s="75"/>
      <c r="J89" s="75"/>
      <c r="K89" s="144"/>
    </row>
    <row r="90" spans="1:11" ht="12.75" customHeight="1">
      <c r="A90" s="9">
        <v>1</v>
      </c>
      <c r="B90" s="126" t="s">
        <v>153</v>
      </c>
      <c r="C90" s="69" t="s">
        <v>164</v>
      </c>
      <c r="D90" s="11">
        <f>E90/1.19</f>
        <v>0</v>
      </c>
      <c r="E90" s="11">
        <v>0</v>
      </c>
      <c r="F90" s="12" t="s">
        <v>114</v>
      </c>
      <c r="G90" s="13" t="s">
        <v>113</v>
      </c>
      <c r="H90" s="14" t="s">
        <v>196</v>
      </c>
      <c r="I90" s="14" t="s">
        <v>197</v>
      </c>
      <c r="J90" s="114" t="s">
        <v>7</v>
      </c>
      <c r="K90" s="133" t="s">
        <v>195</v>
      </c>
    </row>
    <row r="91" spans="1:11" ht="12.75" customHeight="1" thickBot="1">
      <c r="A91" s="76"/>
      <c r="B91" s="113" t="s">
        <v>28</v>
      </c>
      <c r="C91" s="125"/>
      <c r="D91" s="153">
        <f>D90</f>
        <v>0</v>
      </c>
      <c r="E91" s="155">
        <f>E90</f>
        <v>0</v>
      </c>
      <c r="F91" s="77"/>
      <c r="G91" s="78"/>
      <c r="H91" s="78"/>
      <c r="I91" s="82"/>
      <c r="J91" s="115"/>
      <c r="K91" s="137"/>
    </row>
    <row r="92" spans="1:11" ht="12.75" customHeight="1" thickBot="1">
      <c r="A92" s="79" t="s">
        <v>182</v>
      </c>
      <c r="B92" s="117"/>
      <c r="C92" s="80"/>
      <c r="D92" s="81"/>
      <c r="E92" s="81"/>
      <c r="F92" s="80"/>
      <c r="G92" s="80"/>
      <c r="H92" s="80"/>
      <c r="I92" s="91"/>
      <c r="J92" s="91"/>
      <c r="K92" s="145"/>
    </row>
    <row r="93" spans="1:11" ht="12.75" customHeight="1">
      <c r="A93" s="16">
        <v>1</v>
      </c>
      <c r="B93" s="17" t="s">
        <v>93</v>
      </c>
      <c r="C93" s="162" t="s">
        <v>98</v>
      </c>
      <c r="D93" s="10">
        <f>E93/1.19</f>
        <v>840.3361344537816</v>
      </c>
      <c r="E93" s="21">
        <v>1000</v>
      </c>
      <c r="F93" s="22" t="s">
        <v>114</v>
      </c>
      <c r="G93" s="13" t="s">
        <v>113</v>
      </c>
      <c r="H93" s="14" t="s">
        <v>196</v>
      </c>
      <c r="I93" s="24" t="s">
        <v>197</v>
      </c>
      <c r="J93" s="15" t="s">
        <v>7</v>
      </c>
      <c r="K93" s="133" t="s">
        <v>195</v>
      </c>
    </row>
    <row r="94" spans="1:11" ht="12.75" customHeight="1">
      <c r="A94" s="16">
        <v>2</v>
      </c>
      <c r="B94" s="17" t="s">
        <v>154</v>
      </c>
      <c r="C94" s="162" t="s">
        <v>165</v>
      </c>
      <c r="D94" s="11">
        <f t="shared" ref="D94:D99" si="4">E94/1.19</f>
        <v>6218.4873949579833</v>
      </c>
      <c r="E94" s="159">
        <v>7400</v>
      </c>
      <c r="F94" s="12" t="s">
        <v>114</v>
      </c>
      <c r="G94" s="13" t="s">
        <v>113</v>
      </c>
      <c r="H94" s="14" t="s">
        <v>196</v>
      </c>
      <c r="I94" s="24" t="s">
        <v>197</v>
      </c>
      <c r="J94" s="15" t="s">
        <v>7</v>
      </c>
      <c r="K94" s="133" t="s">
        <v>195</v>
      </c>
    </row>
    <row r="95" spans="1:11" ht="12.75" customHeight="1">
      <c r="A95" s="16">
        <v>3</v>
      </c>
      <c r="B95" s="17" t="s">
        <v>175</v>
      </c>
      <c r="C95" s="162" t="s">
        <v>133</v>
      </c>
      <c r="D95" s="11">
        <f t="shared" si="4"/>
        <v>1260.5042016806724</v>
      </c>
      <c r="E95" s="11">
        <v>1500</v>
      </c>
      <c r="F95" s="12" t="s">
        <v>114</v>
      </c>
      <c r="G95" s="13" t="s">
        <v>113</v>
      </c>
      <c r="H95" s="14" t="s">
        <v>196</v>
      </c>
      <c r="I95" s="24" t="s">
        <v>197</v>
      </c>
      <c r="J95" s="15" t="s">
        <v>7</v>
      </c>
      <c r="K95" s="133" t="s">
        <v>195</v>
      </c>
    </row>
    <row r="96" spans="1:11" ht="12.75" customHeight="1">
      <c r="A96" s="16">
        <v>4</v>
      </c>
      <c r="B96" s="17" t="s">
        <v>155</v>
      </c>
      <c r="C96" s="162" t="s">
        <v>167</v>
      </c>
      <c r="D96" s="11">
        <f t="shared" si="4"/>
        <v>2521.0084033613448</v>
      </c>
      <c r="E96" s="11">
        <v>3000</v>
      </c>
      <c r="F96" s="12" t="s">
        <v>114</v>
      </c>
      <c r="G96" s="13" t="s">
        <v>113</v>
      </c>
      <c r="H96" s="14" t="s">
        <v>196</v>
      </c>
      <c r="I96" s="24" t="s">
        <v>197</v>
      </c>
      <c r="J96" s="15" t="s">
        <v>7</v>
      </c>
      <c r="K96" s="133" t="s">
        <v>195</v>
      </c>
    </row>
    <row r="97" spans="1:11" ht="12.75" customHeight="1">
      <c r="A97" s="16">
        <v>5</v>
      </c>
      <c r="B97" s="17" t="s">
        <v>174</v>
      </c>
      <c r="C97" s="162" t="s">
        <v>167</v>
      </c>
      <c r="D97" s="11">
        <f t="shared" si="4"/>
        <v>168.0672268907563</v>
      </c>
      <c r="E97" s="11">
        <v>200</v>
      </c>
      <c r="F97" s="12" t="s">
        <v>114</v>
      </c>
      <c r="G97" s="13" t="s">
        <v>113</v>
      </c>
      <c r="H97" s="14" t="s">
        <v>196</v>
      </c>
      <c r="I97" s="24" t="s">
        <v>197</v>
      </c>
      <c r="J97" s="15" t="s">
        <v>7</v>
      </c>
      <c r="K97" s="133" t="s">
        <v>195</v>
      </c>
    </row>
    <row r="98" spans="1:11" ht="12.75" customHeight="1">
      <c r="A98" s="16">
        <v>6</v>
      </c>
      <c r="B98" s="17" t="s">
        <v>91</v>
      </c>
      <c r="C98" s="162" t="s">
        <v>96</v>
      </c>
      <c r="D98" s="10">
        <f t="shared" si="4"/>
        <v>193.27731092436974</v>
      </c>
      <c r="E98" s="21">
        <v>230</v>
      </c>
      <c r="F98" s="22" t="s">
        <v>114</v>
      </c>
      <c r="G98" s="13" t="s">
        <v>113</v>
      </c>
      <c r="H98" s="14" t="s">
        <v>196</v>
      </c>
      <c r="I98" s="24" t="s">
        <v>197</v>
      </c>
      <c r="J98" s="15" t="s">
        <v>7</v>
      </c>
      <c r="K98" s="133" t="s">
        <v>195</v>
      </c>
    </row>
    <row r="99" spans="1:11" ht="12.75" customHeight="1">
      <c r="A99" s="16">
        <v>7</v>
      </c>
      <c r="B99" s="187" t="s">
        <v>201</v>
      </c>
      <c r="C99" s="184" t="s">
        <v>202</v>
      </c>
      <c r="D99" s="185">
        <f t="shared" si="4"/>
        <v>2016.8067226890757</v>
      </c>
      <c r="E99" s="186">
        <v>2400</v>
      </c>
      <c r="F99" s="22" t="s">
        <v>114</v>
      </c>
      <c r="G99" s="13" t="s">
        <v>113</v>
      </c>
      <c r="H99" s="14" t="s">
        <v>196</v>
      </c>
      <c r="I99" s="24" t="s">
        <v>197</v>
      </c>
      <c r="J99" s="15" t="s">
        <v>7</v>
      </c>
      <c r="K99" s="133" t="s">
        <v>195</v>
      </c>
    </row>
    <row r="100" spans="1:11" ht="12.75" customHeight="1" thickBot="1">
      <c r="A100" s="45"/>
      <c r="B100" s="135" t="s">
        <v>28</v>
      </c>
      <c r="C100" s="77"/>
      <c r="D100" s="153">
        <f>SUM(D93:D99)</f>
        <v>13218.487394957983</v>
      </c>
      <c r="E100" s="158">
        <f>SUM(E93:E99)</f>
        <v>15730</v>
      </c>
      <c r="F100" s="77"/>
      <c r="G100" s="78"/>
      <c r="H100" s="78"/>
      <c r="I100" s="82"/>
      <c r="J100" s="115"/>
      <c r="K100" s="137"/>
    </row>
    <row r="101" spans="1:11" ht="12.75" customHeight="1" thickBot="1">
      <c r="A101" s="84" t="s">
        <v>184</v>
      </c>
      <c r="B101" s="85"/>
      <c r="C101" s="86"/>
      <c r="D101" s="87"/>
      <c r="E101" s="87"/>
      <c r="F101" s="86"/>
      <c r="G101" s="86"/>
      <c r="H101" s="86"/>
      <c r="I101" s="86"/>
      <c r="J101" s="148"/>
      <c r="K101" s="149"/>
    </row>
    <row r="102" spans="1:11" ht="12.75" customHeight="1">
      <c r="A102" s="54">
        <v>1</v>
      </c>
      <c r="B102" s="55" t="s">
        <v>14</v>
      </c>
      <c r="C102" s="88" t="s">
        <v>22</v>
      </c>
      <c r="D102" s="11">
        <f>E102/1.09</f>
        <v>1100.9174311926604</v>
      </c>
      <c r="E102" s="11">
        <v>1200</v>
      </c>
      <c r="F102" s="12" t="s">
        <v>114</v>
      </c>
      <c r="G102" s="13" t="s">
        <v>113</v>
      </c>
      <c r="H102" s="14" t="s">
        <v>196</v>
      </c>
      <c r="I102" s="14" t="s">
        <v>197</v>
      </c>
      <c r="J102" s="114" t="s">
        <v>7</v>
      </c>
      <c r="K102" s="133" t="s">
        <v>195</v>
      </c>
    </row>
    <row r="103" spans="1:11" ht="12.75" customHeight="1" thickBot="1">
      <c r="A103" s="16">
        <v>2</v>
      </c>
      <c r="B103" s="37" t="s">
        <v>12</v>
      </c>
      <c r="C103" s="39" t="s">
        <v>34</v>
      </c>
      <c r="D103" s="10">
        <f t="shared" ref="D103:D105" si="5">E103/1.19</f>
        <v>6722.6890756302528</v>
      </c>
      <c r="E103" s="10">
        <v>8000</v>
      </c>
      <c r="F103" s="22" t="s">
        <v>114</v>
      </c>
      <c r="G103" s="23" t="s">
        <v>113</v>
      </c>
      <c r="H103" s="24" t="s">
        <v>196</v>
      </c>
      <c r="I103" s="24" t="s">
        <v>197</v>
      </c>
      <c r="J103" s="15" t="s">
        <v>7</v>
      </c>
      <c r="K103" s="133" t="s">
        <v>195</v>
      </c>
    </row>
    <row r="104" spans="1:11" ht="12.75" customHeight="1">
      <c r="A104" s="54">
        <v>3</v>
      </c>
      <c r="B104" s="37" t="s">
        <v>139</v>
      </c>
      <c r="C104" s="69" t="s">
        <v>31</v>
      </c>
      <c r="D104" s="10">
        <f t="shared" si="5"/>
        <v>420.1680672268908</v>
      </c>
      <c r="E104" s="10">
        <v>500</v>
      </c>
      <c r="F104" s="12" t="s">
        <v>114</v>
      </c>
      <c r="G104" s="13" t="s">
        <v>113</v>
      </c>
      <c r="H104" s="14" t="s">
        <v>196</v>
      </c>
      <c r="I104" s="14" t="s">
        <v>197</v>
      </c>
      <c r="J104" s="15" t="s">
        <v>7</v>
      </c>
      <c r="K104" s="133" t="s">
        <v>195</v>
      </c>
    </row>
    <row r="105" spans="1:11" ht="12.75" customHeight="1">
      <c r="A105" s="16">
        <v>4</v>
      </c>
      <c r="B105" s="37" t="s">
        <v>131</v>
      </c>
      <c r="C105" s="39" t="s">
        <v>132</v>
      </c>
      <c r="D105" s="10">
        <f t="shared" si="5"/>
        <v>504.20168067226894</v>
      </c>
      <c r="E105" s="10">
        <v>600</v>
      </c>
      <c r="F105" s="12" t="s">
        <v>114</v>
      </c>
      <c r="G105" s="13" t="s">
        <v>113</v>
      </c>
      <c r="H105" s="14" t="s">
        <v>196</v>
      </c>
      <c r="I105" s="14" t="s">
        <v>197</v>
      </c>
      <c r="J105" s="15" t="s">
        <v>7</v>
      </c>
      <c r="K105" s="133" t="s">
        <v>195</v>
      </c>
    </row>
    <row r="106" spans="1:11" ht="12.75" customHeight="1" thickBot="1">
      <c r="A106" s="129"/>
      <c r="B106" s="119" t="s">
        <v>28</v>
      </c>
      <c r="C106" s="22"/>
      <c r="D106" s="154">
        <f>SUM(D102:D105)</f>
        <v>8747.9762547220726</v>
      </c>
      <c r="E106" s="157">
        <f>SUM(E102:E105)</f>
        <v>10300</v>
      </c>
      <c r="F106" s="130"/>
      <c r="G106" s="130"/>
      <c r="H106" s="130"/>
      <c r="I106" s="130"/>
      <c r="J106" s="131"/>
      <c r="K106" s="146"/>
    </row>
    <row r="107" spans="1:11" s="102" customFormat="1" ht="12.75" customHeight="1" thickBot="1">
      <c r="A107" s="116" t="s">
        <v>185</v>
      </c>
      <c r="B107" s="117"/>
      <c r="C107" s="91"/>
      <c r="D107" s="118"/>
      <c r="E107" s="118"/>
      <c r="F107" s="91"/>
      <c r="G107" s="91"/>
      <c r="H107" s="91"/>
      <c r="I107" s="91"/>
      <c r="J107" s="80"/>
      <c r="K107" s="147"/>
    </row>
    <row r="108" spans="1:11" ht="12.75" customHeight="1">
      <c r="A108" s="89">
        <v>1</v>
      </c>
      <c r="B108" s="55" t="s">
        <v>13</v>
      </c>
      <c r="C108" s="90" t="s">
        <v>35</v>
      </c>
      <c r="D108" s="11">
        <f>E108/1.19</f>
        <v>4537.8151260504201</v>
      </c>
      <c r="E108" s="11">
        <v>5400</v>
      </c>
      <c r="F108" s="12" t="s">
        <v>114</v>
      </c>
      <c r="G108" s="13" t="s">
        <v>113</v>
      </c>
      <c r="H108" s="14" t="s">
        <v>196</v>
      </c>
      <c r="I108" s="14" t="s">
        <v>197</v>
      </c>
      <c r="J108" s="114" t="s">
        <v>183</v>
      </c>
      <c r="K108" s="133" t="s">
        <v>195</v>
      </c>
    </row>
    <row r="109" spans="1:11" ht="12.75" customHeight="1">
      <c r="A109" s="16">
        <v>2</v>
      </c>
      <c r="B109" s="17" t="s">
        <v>11</v>
      </c>
      <c r="C109" s="69" t="s">
        <v>36</v>
      </c>
      <c r="D109" s="11">
        <f>E109/1.19</f>
        <v>3361.3445378151264</v>
      </c>
      <c r="E109" s="11">
        <v>4000</v>
      </c>
      <c r="F109" s="12" t="s">
        <v>114</v>
      </c>
      <c r="G109" s="13" t="s">
        <v>113</v>
      </c>
      <c r="H109" s="14" t="s">
        <v>196</v>
      </c>
      <c r="I109" s="14" t="s">
        <v>197</v>
      </c>
      <c r="J109" s="15" t="s">
        <v>183</v>
      </c>
      <c r="K109" s="133" t="s">
        <v>195</v>
      </c>
    </row>
    <row r="110" spans="1:11" ht="12" customHeight="1">
      <c r="A110" s="76"/>
      <c r="B110" s="135" t="s">
        <v>28</v>
      </c>
      <c r="C110" s="77"/>
      <c r="D110" s="10">
        <f>SUM(D108:D109)</f>
        <v>7899.1596638655465</v>
      </c>
      <c r="E110" s="156">
        <f>SUM(E108:E109)</f>
        <v>9400</v>
      </c>
      <c r="F110" s="12"/>
      <c r="G110" s="13"/>
      <c r="H110" s="14"/>
      <c r="I110" s="14"/>
      <c r="J110" s="15"/>
      <c r="K110" s="133"/>
    </row>
    <row r="111" spans="1:11" s="103" customFormat="1" ht="21.75" customHeight="1">
      <c r="A111" s="194" t="s">
        <v>189</v>
      </c>
      <c r="B111" s="195"/>
      <c r="C111" s="164"/>
      <c r="D111" s="165"/>
      <c r="E111" s="165"/>
      <c r="F111" s="164"/>
      <c r="G111" s="164"/>
      <c r="H111" s="164"/>
      <c r="I111" s="164"/>
      <c r="J111" s="164"/>
      <c r="K111" s="166"/>
    </row>
    <row r="112" spans="1:11" ht="12.75" customHeight="1">
      <c r="A112" s="167">
        <v>1</v>
      </c>
      <c r="B112" s="168" t="s">
        <v>186</v>
      </c>
      <c r="C112" s="169" t="s">
        <v>190</v>
      </c>
      <c r="D112" s="170">
        <f t="shared" ref="D112:D113" si="6">E112/1.19</f>
        <v>3277.3109243697481</v>
      </c>
      <c r="E112" s="170">
        <v>3900</v>
      </c>
      <c r="F112" s="171" t="s">
        <v>114</v>
      </c>
      <c r="G112" s="172" t="s">
        <v>113</v>
      </c>
      <c r="H112" s="14" t="s">
        <v>196</v>
      </c>
      <c r="I112" s="14" t="s">
        <v>197</v>
      </c>
      <c r="J112" s="174" t="s">
        <v>7</v>
      </c>
      <c r="K112" s="174" t="s">
        <v>195</v>
      </c>
    </row>
    <row r="113" spans="1:11" ht="12.75" customHeight="1">
      <c r="A113" s="167">
        <v>2</v>
      </c>
      <c r="B113" s="168" t="s">
        <v>187</v>
      </c>
      <c r="C113" s="169" t="s">
        <v>191</v>
      </c>
      <c r="D113" s="170">
        <f t="shared" si="6"/>
        <v>2100.840336134454</v>
      </c>
      <c r="E113" s="170">
        <v>2500</v>
      </c>
      <c r="F113" s="171" t="s">
        <v>114</v>
      </c>
      <c r="G113" s="172" t="s">
        <v>113</v>
      </c>
      <c r="H113" s="14" t="s">
        <v>196</v>
      </c>
      <c r="I113" s="14" t="s">
        <v>197</v>
      </c>
      <c r="J113" s="174" t="s">
        <v>7</v>
      </c>
      <c r="K113" s="174" t="s">
        <v>195</v>
      </c>
    </row>
    <row r="114" spans="1:11" ht="12.75" customHeight="1">
      <c r="A114" s="167">
        <v>3</v>
      </c>
      <c r="B114" s="168" t="s">
        <v>188</v>
      </c>
      <c r="C114" s="169" t="s">
        <v>133</v>
      </c>
      <c r="D114" s="170">
        <f>E114/1.19</f>
        <v>151260.50420168068</v>
      </c>
      <c r="E114" s="170">
        <v>180000</v>
      </c>
      <c r="F114" s="171" t="s">
        <v>114</v>
      </c>
      <c r="G114" s="172" t="s">
        <v>113</v>
      </c>
      <c r="H114" s="14" t="s">
        <v>196</v>
      </c>
      <c r="I114" s="14" t="s">
        <v>197</v>
      </c>
      <c r="J114" s="174" t="s">
        <v>7</v>
      </c>
      <c r="K114" s="174" t="s">
        <v>195</v>
      </c>
    </row>
    <row r="115" spans="1:11" ht="12.75" customHeight="1">
      <c r="A115" s="167"/>
      <c r="B115" s="181" t="s">
        <v>28</v>
      </c>
      <c r="C115" s="182"/>
      <c r="D115" s="183">
        <f>SUM(D112:D114)</f>
        <v>156638.65546218489</v>
      </c>
      <c r="E115" s="183">
        <f>SUM(E112:E114)</f>
        <v>186400</v>
      </c>
      <c r="F115" s="171"/>
      <c r="G115" s="172"/>
      <c r="H115" s="173"/>
      <c r="I115" s="173"/>
      <c r="J115" s="174"/>
      <c r="K115" s="174"/>
    </row>
    <row r="116" spans="1:11" ht="12.75" customHeight="1" thickBot="1">
      <c r="A116" s="175"/>
      <c r="B116" s="176" t="s">
        <v>28</v>
      </c>
      <c r="C116" s="177"/>
      <c r="D116" s="154">
        <f>E116/119%</f>
        <v>628325.21260504203</v>
      </c>
      <c r="E116" s="154">
        <f>E115+E110+E106+E100+E88+E67+E62+E59+E55+E51+E34</f>
        <v>747707.00300000003</v>
      </c>
      <c r="F116" s="177"/>
      <c r="G116" s="177"/>
      <c r="H116" s="178"/>
      <c r="I116" s="178"/>
      <c r="J116" s="179"/>
      <c r="K116" s="180"/>
    </row>
    <row r="117" spans="1:11" ht="12.75" customHeight="1">
      <c r="A117" s="188"/>
      <c r="B117" s="189"/>
      <c r="C117" s="190"/>
      <c r="D117" s="191"/>
      <c r="E117" s="191"/>
      <c r="F117" s="190"/>
      <c r="G117" s="190"/>
      <c r="H117" s="192"/>
      <c r="I117" s="192"/>
      <c r="J117" s="193"/>
      <c r="K117" s="193"/>
    </row>
    <row r="118" spans="1:11" ht="12.75" customHeight="1">
      <c r="A118" s="188"/>
      <c r="B118" s="189"/>
      <c r="C118" s="190"/>
      <c r="D118" s="191"/>
      <c r="E118" s="191"/>
      <c r="F118" s="190"/>
      <c r="G118" s="190"/>
      <c r="H118" s="192"/>
      <c r="I118" s="192"/>
      <c r="J118" s="193"/>
      <c r="K118" s="193"/>
    </row>
    <row r="119" spans="1:11" ht="12.75" customHeight="1">
      <c r="A119" s="188"/>
      <c r="B119" s="189"/>
      <c r="C119" s="190"/>
      <c r="D119" s="191"/>
      <c r="E119" s="191"/>
      <c r="F119" s="190"/>
      <c r="G119" s="190"/>
      <c r="H119" s="192"/>
      <c r="I119" s="192"/>
      <c r="J119" s="193"/>
      <c r="K119" s="193"/>
    </row>
    <row r="120" spans="1:11" ht="12.75" customHeight="1">
      <c r="A120" s="98"/>
      <c r="B120" s="132" t="s">
        <v>171</v>
      </c>
      <c r="C120" s="105"/>
      <c r="E120" s="107" t="s">
        <v>101</v>
      </c>
      <c r="F120" s="108"/>
      <c r="G120" s="108"/>
      <c r="H120" s="109"/>
      <c r="I120" s="98"/>
      <c r="J120" s="132" t="s">
        <v>170</v>
      </c>
      <c r="K120" s="110"/>
    </row>
    <row r="121" spans="1:11" ht="12.75" customHeight="1">
      <c r="A121" s="98"/>
      <c r="B121" s="132" t="s">
        <v>125</v>
      </c>
      <c r="C121" s="105"/>
      <c r="D121" s="106"/>
      <c r="E121" s="107"/>
      <c r="F121" s="108"/>
      <c r="G121" s="105"/>
      <c r="H121" s="109"/>
      <c r="I121" s="98"/>
      <c r="J121" s="132" t="s">
        <v>199</v>
      </c>
      <c r="K121" s="110"/>
    </row>
    <row r="122" spans="1:11" ht="12.75" customHeight="1">
      <c r="C122" s="105" t="s">
        <v>134</v>
      </c>
      <c r="D122" s="107"/>
      <c r="E122" s="107"/>
      <c r="F122" s="108"/>
      <c r="G122" s="105"/>
      <c r="H122" s="105"/>
      <c r="I122" s="98"/>
      <c r="J122" s="136" t="s">
        <v>200</v>
      </c>
      <c r="K122" s="105"/>
    </row>
    <row r="123" spans="1:11" ht="12.75" customHeight="1">
      <c r="C123" s="105"/>
      <c r="D123" s="107"/>
      <c r="E123" s="107"/>
      <c r="F123" s="105"/>
      <c r="G123" s="105"/>
      <c r="H123" s="105"/>
      <c r="I123" s="105"/>
      <c r="J123" s="105"/>
      <c r="K123" s="105"/>
    </row>
    <row r="124" spans="1:11" ht="12.75" customHeight="1">
      <c r="C124" s="105"/>
      <c r="D124" s="107"/>
      <c r="E124" s="107"/>
      <c r="F124" s="105"/>
      <c r="G124" s="105"/>
      <c r="H124" s="105"/>
      <c r="I124" s="105"/>
      <c r="J124" s="105"/>
      <c r="K124" s="105"/>
    </row>
    <row r="125" spans="1:11" ht="12.75" customHeight="1">
      <c r="C125" s="105"/>
      <c r="D125" s="107"/>
      <c r="E125" s="107"/>
      <c r="F125" s="105"/>
      <c r="G125" s="105"/>
      <c r="H125" s="105"/>
      <c r="I125" s="105"/>
      <c r="J125" s="105"/>
      <c r="K125" s="105"/>
    </row>
    <row r="126" spans="1:11" ht="12.75" customHeight="1">
      <c r="A126" s="98"/>
      <c r="B126" s="104"/>
      <c r="C126" s="105"/>
      <c r="D126" s="107"/>
      <c r="E126" s="107"/>
      <c r="F126" s="105"/>
      <c r="G126" s="105"/>
      <c r="H126" s="105"/>
      <c r="I126" s="105"/>
      <c r="J126" s="105"/>
      <c r="K126" s="105"/>
    </row>
    <row r="127" spans="1:11" ht="12.75" customHeight="1">
      <c r="A127" s="98"/>
      <c r="B127" s="104"/>
      <c r="C127" s="105"/>
      <c r="D127" s="107"/>
      <c r="E127" s="107"/>
      <c r="F127" s="105"/>
      <c r="G127" s="105"/>
      <c r="H127" s="105"/>
      <c r="I127" s="105"/>
      <c r="J127" s="105"/>
      <c r="K127" s="105"/>
    </row>
    <row r="128" spans="1:11" ht="12.75" customHeight="1">
      <c r="A128" s="98"/>
      <c r="B128" s="104"/>
      <c r="C128" s="105"/>
      <c r="D128" s="107"/>
      <c r="E128" s="107"/>
      <c r="F128" s="105"/>
      <c r="G128" s="105"/>
      <c r="H128" s="105"/>
      <c r="I128" s="105"/>
      <c r="J128" s="105"/>
      <c r="K128" s="105"/>
    </row>
    <row r="129" spans="1:11" ht="12.75" customHeight="1">
      <c r="A129" s="98"/>
      <c r="B129" s="104"/>
      <c r="C129" s="105"/>
      <c r="D129" s="107"/>
      <c r="E129" s="107"/>
      <c r="F129" s="105"/>
      <c r="G129" s="105"/>
      <c r="H129" s="105"/>
      <c r="I129" s="105"/>
      <c r="J129" s="105"/>
      <c r="K129" s="105"/>
    </row>
    <row r="130" spans="1:11" ht="12.75" customHeight="1">
      <c r="A130" s="98"/>
      <c r="B130" s="104"/>
      <c r="C130" s="105"/>
      <c r="D130" s="107"/>
      <c r="E130" s="107"/>
      <c r="F130" s="105"/>
      <c r="G130" s="105"/>
      <c r="H130" s="105"/>
      <c r="I130" s="105"/>
      <c r="J130" s="105"/>
      <c r="K130" s="105"/>
    </row>
    <row r="131" spans="1:11" ht="12.75" customHeight="1">
      <c r="A131" s="98"/>
      <c r="B131" s="104"/>
      <c r="C131" s="105"/>
      <c r="D131" s="107"/>
      <c r="E131" s="107"/>
      <c r="F131" s="105"/>
      <c r="G131" s="105"/>
      <c r="H131" s="105"/>
      <c r="I131" s="105"/>
      <c r="J131" s="105"/>
      <c r="K131" s="105"/>
    </row>
    <row r="132" spans="1:11" ht="12.75" customHeight="1"/>
    <row r="133" spans="1:11" ht="12.75" customHeight="1"/>
    <row r="134" spans="1:11" ht="12.75" customHeight="1"/>
    <row r="135" spans="1:11" ht="12.75" customHeight="1"/>
    <row r="136" spans="1:11" ht="12.75" customHeight="1"/>
    <row r="137" spans="1:11" ht="12.75" customHeight="1"/>
    <row r="138" spans="1:11" ht="12.75" customHeight="1"/>
    <row r="139" spans="1:11" ht="12.75" customHeight="1"/>
    <row r="140" spans="1:11" ht="12.75" customHeight="1"/>
    <row r="141" spans="1:11" ht="12.75" customHeight="1"/>
    <row r="142" spans="1:11" ht="12.75" customHeight="1"/>
    <row r="143" spans="1:11" ht="12.75" customHeight="1"/>
    <row r="144" spans="1:11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</sheetData>
  <mergeCells count="4">
    <mergeCell ref="A111:B111"/>
    <mergeCell ref="I2:J2"/>
    <mergeCell ref="A6:K6"/>
    <mergeCell ref="I3:J3"/>
  </mergeCells>
  <phoneticPr fontId="3" type="noConversion"/>
  <pageMargins left="0.82677165354330717" right="0.23622047244094491" top="0.74803149606299213" bottom="0.74803149606299213" header="0.51181102362204722" footer="0.51181102362204722"/>
  <pageSetup paperSize="9" scale="83" orientation="landscape" r:id="rId1"/>
  <headerFooter alignWithMargins="0">
    <oddFooter>Pagina &amp;P</oddFooter>
  </headerFooter>
  <colBreaks count="1" manualBreakCount="1">
    <brk id="11" max="17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2</vt:i4>
      </vt:variant>
    </vt:vector>
  </HeadingPairs>
  <TitlesOfParts>
    <vt:vector size="3" baseType="lpstr">
      <vt:lpstr>PROGRAM 2021</vt:lpstr>
      <vt:lpstr>'PROGRAM 2021'!Imprimare_titluri</vt:lpstr>
      <vt:lpstr>'PROGRAM 2021'!Zona_de_imprimat</vt:lpstr>
    </vt:vector>
  </TitlesOfParts>
  <Company>- ETH0 -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Mamata</dc:creator>
  <cp:lastModifiedBy>ITM IASI</cp:lastModifiedBy>
  <cp:lastPrinted>2025-04-09T10:37:14Z</cp:lastPrinted>
  <dcterms:created xsi:type="dcterms:W3CDTF">2008-11-20T19:57:43Z</dcterms:created>
  <dcterms:modified xsi:type="dcterms:W3CDTF">2026-01-15T08:30:17Z</dcterms:modified>
</cp:coreProperties>
</file>